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firstSheet="1" activeTab="1"/>
  </bookViews>
  <sheets>
    <sheet name="Мероприятия на поддержку моно" sheetId="1" state="hidden" r:id="rId1"/>
    <sheet name="Мероприятия на поддержку " sheetId="2" r:id="rId2"/>
  </sheets>
  <definedNames/>
  <calcPr fullCalcOnLoad="1"/>
</workbook>
</file>

<file path=xl/sharedStrings.xml><?xml version="1.0" encoding="utf-8"?>
<sst xmlns="http://schemas.openxmlformats.org/spreadsheetml/2006/main" count="99" uniqueCount="74">
  <si>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</si>
  <si>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</si>
  <si>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</si>
  <si>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</si>
  <si>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</si>
  <si>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</si>
  <si>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</si>
  <si>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</si>
  <si>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</si>
  <si>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</si>
  <si>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</si>
  <si>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</si>
  <si>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</si>
  <si>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</si>
  <si>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</si>
  <si>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</si>
  <si>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</si>
  <si>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</si>
  <si>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</si>
  <si>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</si>
  <si>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</si>
  <si>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</si>
  <si>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</si>
  <si>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</si>
  <si>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</si>
  <si>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</si>
  <si>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</si>
  <si>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</si>
  <si>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</si>
  <si>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</si>
  <si>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</si>
  <si>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</si>
  <si>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</si>
  <si>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</si>
  <si>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</si>
  <si>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</si>
  <si>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</si>
  <si>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</si>
  <si>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</si>
  <si>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</si>
  <si>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</si>
  <si>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</si>
  <si>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</si>
  <si>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</si>
  <si>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</si>
  <si>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МП "Развитие культуры в ГП Гаврилов-Ям "</t>
  </si>
  <si>
    <t>план 2017 г</t>
  </si>
  <si>
    <t>факт 2017г.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</si>
  <si>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</si>
  <si>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</si>
  <si>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</si>
  <si>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</si>
  <si>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</si>
  <si>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</si>
  <si>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</si>
  <si>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</si>
  <si>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</si>
  <si>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ВЦП «Развитие учреждения культуры в городском поселении Гаврилов-Ям на современном этапе хозяйствования с целью предоставления комплекса культурных услуг  жителям поселения на 2014-2020 годы»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</si>
  <si>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</si>
  <si>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</si>
  <si>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</si>
  <si>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</si>
  <si>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</si>
  <si>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</si>
  <si>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</si>
  <si>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</si>
  <si>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ИСПОЛНЕНИЕ МУНИЦИПАЛЬНЫХ ПРОГРАММ ГОРОДСКОГО ПОСЕЛЕНИЯ ГАВРИЛОВ-ЯМ ЗА ЯНВАРЬ-ИЮНЬ  2017г.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</si>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</sst>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;[Red]\-#,##0.0;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45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45" fillId="33" borderId="13" xfId="0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wrapText="1"/>
    </xf>
    <xf numFmtId="0" fontId="44" fillId="0" borderId="12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2" fontId="44" fillId="0" borderId="10" xfId="0" applyNumberFormat="1" applyFont="1" applyBorder="1" applyAlignment="1">
      <alignment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52" applyFont="1" applyBorder="1" applyAlignment="1">
      <alignment horizontal="left" vertical="center" wrapText="1"/>
      <protection/>
    </xf>
    <xf numFmtId="164" fontId="7" fillId="0" borderId="14" xfId="52" applyNumberFormat="1" applyFont="1" applyFill="1" applyBorder="1" applyAlignment="1" applyProtection="1">
      <alignment horizontal="left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6" fillId="0" borderId="14" xfId="52" applyNumberFormat="1" applyFont="1" applyFill="1" applyBorder="1" applyAlignment="1" applyProtection="1">
      <alignment horizontal="left" vertical="center" wrapText="1"/>
      <protection hidden="1"/>
    </xf>
    <xf numFmtId="164" fontId="7" fillId="0" borderId="14" xfId="52" applyNumberFormat="1" applyFont="1" applyFill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0" fontId="44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164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64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4" fillId="0" borderId="15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164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3" fillId="0" borderId="15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O37"/>
  <sheetViews>
    <sheetView zoomScalePageLayoutView="0" workbookViewId="0" topLeftCell="A1">
      <selection activeCell="C4" sqref="C4:C7"/>
    </sheetView>
  </sheetViews>
  <sheetFormatPr defaultColWidth="9.140625" defaultRowHeight="15"/>
  <cols>
    <col min="1" max="1" width="1.1484375" style="1" customWidth="1"/>
    <col min="2" max="2" width="4.8515625" style="2" customWidth="1"/>
    <col min="3" max="3" width="55.57421875" style="1" customWidth="1"/>
    <col min="4" max="4" width="13.8515625" style="1" customWidth="1"/>
    <col min="5" max="5" width="6.140625" style="1" customWidth="1"/>
    <col min="6" max="7" width="12.421875" style="1" customWidth="1"/>
    <col min="8" max="8" width="8.7109375" style="1" customWidth="1"/>
    <col min="9" max="10" width="13.7109375" style="1" customWidth="1"/>
    <col min="11" max="11" width="6.00390625" style="1" customWidth="1"/>
    <col min="12" max="13" width="12.8515625" style="1" customWidth="1"/>
    <col min="14" max="14" width="8.7109375" style="1" customWidth="1"/>
    <col min="15" max="15" width="13.7109375" style="1" customWidth="1"/>
    <col min="16" max="16384" width="9.140625" style="1" customWidth="1"/>
  </cols>
  <sheetData>
    <row r="1" ht="11.25" customHeight="1"/>
    <row r="2" spans="2:15" ht="45.75" customHeight="1">
      <c r="B2" s="45" t="s">
        <v>42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7:9" ht="12" customHeight="1">
      <c r="G3" s="11"/>
      <c r="H3" s="11"/>
      <c r="I3" s="11"/>
    </row>
    <row r="4" spans="2:15" ht="18.75" customHeight="1">
      <c r="B4" s="38" t="s">
        <v>1</v>
      </c>
      <c r="C4" s="38" t="s">
        <v>38</v>
      </c>
      <c r="D4" s="46" t="s">
        <v>39</v>
      </c>
      <c r="E4" s="38" t="s">
        <v>2</v>
      </c>
      <c r="F4" s="38"/>
      <c r="G4" s="38"/>
      <c r="H4" s="38"/>
      <c r="I4" s="38"/>
      <c r="J4" s="40" t="s">
        <v>39</v>
      </c>
      <c r="K4" s="38" t="s">
        <v>2</v>
      </c>
      <c r="L4" s="38"/>
      <c r="M4" s="38"/>
      <c r="N4" s="38"/>
      <c r="O4" s="38"/>
    </row>
    <row r="5" spans="2:15" ht="15" customHeight="1">
      <c r="B5" s="38"/>
      <c r="C5" s="38"/>
      <c r="D5" s="47"/>
      <c r="E5" s="38" t="s">
        <v>35</v>
      </c>
      <c r="F5" s="38" t="s">
        <v>0</v>
      </c>
      <c r="G5" s="38"/>
      <c r="H5" s="38"/>
      <c r="I5" s="38"/>
      <c r="J5" s="41"/>
      <c r="K5" s="38" t="s">
        <v>35</v>
      </c>
      <c r="L5" s="38" t="s">
        <v>0</v>
      </c>
      <c r="M5" s="38"/>
      <c r="N5" s="38"/>
      <c r="O5" s="38"/>
    </row>
    <row r="6" spans="2:15" ht="42" customHeight="1">
      <c r="B6" s="38"/>
      <c r="C6" s="38"/>
      <c r="D6" s="48"/>
      <c r="E6" s="38"/>
      <c r="F6" s="6" t="s">
        <v>31</v>
      </c>
      <c r="G6" s="6" t="s">
        <v>32</v>
      </c>
      <c r="H6" s="6" t="s">
        <v>33</v>
      </c>
      <c r="I6" s="6" t="s">
        <v>34</v>
      </c>
      <c r="J6" s="42"/>
      <c r="K6" s="38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38"/>
      <c r="C7" s="38"/>
      <c r="D7" s="43" t="s">
        <v>40</v>
      </c>
      <c r="E7" s="43"/>
      <c r="F7" s="43"/>
      <c r="G7" s="43"/>
      <c r="H7" s="43"/>
      <c r="I7" s="44"/>
      <c r="J7" s="38" t="s">
        <v>41</v>
      </c>
      <c r="K7" s="38"/>
      <c r="L7" s="38"/>
      <c r="M7" s="38"/>
      <c r="N7" s="38"/>
      <c r="O7" s="38"/>
    </row>
    <row r="8" spans="2:15" ht="32.25" customHeight="1">
      <c r="B8" s="39" t="s">
        <v>30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2:15" ht="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 ht="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 ht="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 ht="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 ht="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 ht="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 ht="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 ht="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 ht="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39" t="s">
        <v>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2:15" ht="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 ht="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sheetProtection/>
  <mergeCells count="15">
    <mergeCell ref="B2:O2"/>
    <mergeCell ref="D4:D6"/>
    <mergeCell ref="F5:I5"/>
    <mergeCell ref="E5:E6"/>
    <mergeCell ref="E4:I4"/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</mergeCells>
  <printOptions/>
  <pageMargins left="0.11811023622047245" right="0" top="0.35433070866141736" bottom="0.15748031496062992" header="0.11811023622047245" footer="0.1181102362204724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6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4.8515625" style="2" customWidth="1"/>
    <col min="2" max="2" width="28.421875" style="1" customWidth="1"/>
    <col min="3" max="3" width="43.28125" style="1" customWidth="1"/>
    <col min="4" max="4" width="15.57421875" style="1" customWidth="1"/>
    <col min="5" max="5" width="12.28125" style="1" customWidth="1"/>
    <col min="6" max="6" width="14.28125" style="1" customWidth="1"/>
    <col min="7" max="7" width="13.7109375" style="1" customWidth="1"/>
    <col min="8" max="8" width="12.8515625" style="1" customWidth="1"/>
    <col min="9" max="9" width="9.7109375" style="1" customWidth="1"/>
    <col min="10" max="10" width="13.140625" style="1" customWidth="1"/>
    <col min="11" max="11" width="12.7109375" style="1" customWidth="1"/>
    <col min="12" max="16384" width="9.140625" style="1" customWidth="1"/>
  </cols>
  <sheetData>
    <row r="2" spans="1:11" ht="18" customHeight="1">
      <c r="A2" s="45" t="s">
        <v>66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0:11" ht="15">
      <c r="J3" s="58" t="s">
        <v>48</v>
      </c>
      <c r="K3" s="58"/>
    </row>
    <row r="4" spans="1:11" ht="13.5" customHeight="1">
      <c r="A4" s="38" t="s">
        <v>1</v>
      </c>
      <c r="B4" s="38" t="s">
        <v>49</v>
      </c>
      <c r="C4" s="46" t="s">
        <v>50</v>
      </c>
      <c r="D4" s="38" t="s">
        <v>2</v>
      </c>
      <c r="E4" s="38"/>
      <c r="F4" s="38"/>
      <c r="G4" s="38"/>
      <c r="H4" s="38" t="s">
        <v>2</v>
      </c>
      <c r="I4" s="38"/>
      <c r="J4" s="38"/>
      <c r="K4" s="38"/>
    </row>
    <row r="5" spans="1:11" ht="15" customHeight="1">
      <c r="A5" s="38"/>
      <c r="B5" s="38"/>
      <c r="C5" s="47"/>
      <c r="D5" s="40" t="s">
        <v>35</v>
      </c>
      <c r="E5" s="38" t="s">
        <v>0</v>
      </c>
      <c r="F5" s="38"/>
      <c r="G5" s="38"/>
      <c r="H5" s="40" t="s">
        <v>35</v>
      </c>
      <c r="I5" s="38" t="s">
        <v>0</v>
      </c>
      <c r="J5" s="38"/>
      <c r="K5" s="38"/>
    </row>
    <row r="6" spans="1:11" ht="34.5" customHeight="1">
      <c r="A6" s="38"/>
      <c r="B6" s="38"/>
      <c r="C6" s="48"/>
      <c r="D6" s="42"/>
      <c r="E6" s="35" t="s">
        <v>31</v>
      </c>
      <c r="F6" s="17" t="s">
        <v>32</v>
      </c>
      <c r="G6" s="17" t="s">
        <v>33</v>
      </c>
      <c r="H6" s="42"/>
      <c r="I6" s="34" t="s">
        <v>31</v>
      </c>
      <c r="J6" s="12" t="s">
        <v>32</v>
      </c>
      <c r="K6" s="12" t="s">
        <v>33</v>
      </c>
    </row>
    <row r="7" spans="1:11" ht="15">
      <c r="A7" s="38"/>
      <c r="B7" s="38"/>
      <c r="C7" s="19"/>
      <c r="D7" s="38" t="s">
        <v>46</v>
      </c>
      <c r="E7" s="38"/>
      <c r="F7" s="38"/>
      <c r="G7" s="38"/>
      <c r="H7" s="38" t="s">
        <v>47</v>
      </c>
      <c r="I7" s="38"/>
      <c r="J7" s="38"/>
      <c r="K7" s="38"/>
    </row>
    <row r="8" spans="1:11" ht="42.75">
      <c r="A8" s="25">
        <v>1</v>
      </c>
      <c r="B8" s="21" t="s">
        <v>44</v>
      </c>
      <c r="C8" s="21" t="s">
        <v>51</v>
      </c>
      <c r="D8" s="23">
        <f>E8+F8+G8</f>
        <v>180000</v>
      </c>
      <c r="E8" s="23"/>
      <c r="F8" s="23"/>
      <c r="G8" s="23">
        <v>180000</v>
      </c>
      <c r="H8" s="23">
        <f>I8+J8+K8</f>
        <v>62950</v>
      </c>
      <c r="I8" s="23"/>
      <c r="J8" s="23"/>
      <c r="K8" s="23">
        <v>62950</v>
      </c>
    </row>
    <row r="9" spans="1:11" ht="48.75" customHeight="1">
      <c r="A9" s="25">
        <v>2</v>
      </c>
      <c r="B9" s="4" t="s">
        <v>67</v>
      </c>
      <c r="C9" s="5"/>
      <c r="D9" s="23">
        <f>E9+F9+G9</f>
        <v>20499178.439999998</v>
      </c>
      <c r="E9" s="23">
        <f>E10+E11+E12</f>
        <v>521390</v>
      </c>
      <c r="F9" s="23">
        <f>F10+F11+F12</f>
        <v>12327788.44</v>
      </c>
      <c r="G9" s="23">
        <f>G10+G11+G12</f>
        <v>7650000</v>
      </c>
      <c r="H9" s="23">
        <f>H10+H11+H12</f>
        <v>2281592.8000000003</v>
      </c>
      <c r="I9" s="16"/>
      <c r="J9" s="23">
        <f>J10+J11+J12</f>
        <v>1456996.8699999999</v>
      </c>
      <c r="K9" s="23">
        <f>K10+K11+K12</f>
        <v>824595.93</v>
      </c>
    </row>
    <row r="10" spans="1:11" ht="32.25" customHeight="1">
      <c r="A10" s="52"/>
      <c r="B10" s="56"/>
      <c r="C10" s="27" t="s">
        <v>52</v>
      </c>
      <c r="D10" s="20">
        <f>E10+F10+G10</f>
        <v>1821390</v>
      </c>
      <c r="E10" s="20">
        <v>521390</v>
      </c>
      <c r="F10" s="20">
        <v>650000</v>
      </c>
      <c r="G10" s="20">
        <v>650000</v>
      </c>
      <c r="H10" s="3">
        <f>I10+J10+K10</f>
        <v>0</v>
      </c>
      <c r="I10" s="3"/>
      <c r="J10" s="3">
        <v>0</v>
      </c>
      <c r="K10" s="3">
        <v>0</v>
      </c>
    </row>
    <row r="11" spans="1:11" ht="48" customHeight="1">
      <c r="A11" s="60"/>
      <c r="B11" s="59"/>
      <c r="C11" s="27" t="s">
        <v>53</v>
      </c>
      <c r="D11" s="20">
        <f>E11+F11+G11</f>
        <v>430000</v>
      </c>
      <c r="E11" s="20"/>
      <c r="F11" s="20">
        <v>330000</v>
      </c>
      <c r="G11" s="20">
        <v>100000</v>
      </c>
      <c r="H11" s="20">
        <f>I11+J11+K11</f>
        <v>33100.6</v>
      </c>
      <c r="I11" s="3"/>
      <c r="J11" s="3">
        <v>23170.42</v>
      </c>
      <c r="K11" s="3">
        <v>9930.18</v>
      </c>
    </row>
    <row r="12" spans="1:11" ht="42.75" customHeight="1">
      <c r="A12" s="53"/>
      <c r="B12" s="57"/>
      <c r="C12" s="28" t="s">
        <v>54</v>
      </c>
      <c r="D12" s="20">
        <f>E12+F12+G12</f>
        <v>18247788.439999998</v>
      </c>
      <c r="E12" s="20"/>
      <c r="F12" s="20">
        <v>11347788.44</v>
      </c>
      <c r="G12" s="20">
        <v>6900000</v>
      </c>
      <c r="H12" s="20">
        <f>I12+J12+K12</f>
        <v>2248492.2</v>
      </c>
      <c r="I12" s="3"/>
      <c r="J12" s="20">
        <v>1433826.45</v>
      </c>
      <c r="K12" s="20">
        <v>814665.75</v>
      </c>
    </row>
    <row r="13" spans="1:11" ht="86.25" customHeight="1">
      <c r="A13" s="25">
        <v>3</v>
      </c>
      <c r="B13" s="29" t="s">
        <v>68</v>
      </c>
      <c r="C13" s="15"/>
      <c r="D13" s="23">
        <f aca="true" t="shared" si="0" ref="D13:K13">D14+D15</f>
        <v>700000</v>
      </c>
      <c r="E13" s="23">
        <f t="shared" si="0"/>
        <v>0</v>
      </c>
      <c r="F13" s="23">
        <f t="shared" si="0"/>
        <v>0</v>
      </c>
      <c r="G13" s="23">
        <f t="shared" si="0"/>
        <v>700000</v>
      </c>
      <c r="H13" s="23">
        <f t="shared" si="0"/>
        <v>16941.3</v>
      </c>
      <c r="I13" s="23">
        <f t="shared" si="0"/>
        <v>0</v>
      </c>
      <c r="J13" s="23">
        <f t="shared" si="0"/>
        <v>0</v>
      </c>
      <c r="K13" s="23">
        <f t="shared" si="0"/>
        <v>16941.3</v>
      </c>
    </row>
    <row r="14" spans="1:11" ht="48" customHeight="1">
      <c r="A14" s="52"/>
      <c r="B14" s="50"/>
      <c r="C14" s="30" t="s">
        <v>55</v>
      </c>
      <c r="D14" s="20">
        <f>E14+F14+G14</f>
        <v>600000</v>
      </c>
      <c r="E14" s="20"/>
      <c r="F14" s="20"/>
      <c r="G14" s="20">
        <v>600000</v>
      </c>
      <c r="H14" s="20">
        <f>I14+J14+K14</f>
        <v>0</v>
      </c>
      <c r="I14" s="20"/>
      <c r="J14" s="20"/>
      <c r="K14" s="20"/>
    </row>
    <row r="15" spans="1:11" ht="22.5" customHeight="1">
      <c r="A15" s="53"/>
      <c r="B15" s="51"/>
      <c r="C15" s="5" t="s">
        <v>56</v>
      </c>
      <c r="D15" s="20">
        <f>E15+F15+G15</f>
        <v>100000</v>
      </c>
      <c r="E15" s="20"/>
      <c r="F15" s="20"/>
      <c r="G15" s="20">
        <v>100000</v>
      </c>
      <c r="H15" s="20">
        <f>I15+J15+K15</f>
        <v>16941.3</v>
      </c>
      <c r="I15" s="20"/>
      <c r="J15" s="20"/>
      <c r="K15" s="20">
        <v>16941.3</v>
      </c>
    </row>
    <row r="16" spans="1:11" ht="29.25" customHeight="1">
      <c r="A16" s="25">
        <v>4</v>
      </c>
      <c r="B16" s="22" t="s">
        <v>45</v>
      </c>
      <c r="C16" s="3"/>
      <c r="D16" s="23">
        <f aca="true" t="shared" si="1" ref="D16:K16">D17+D18</f>
        <v>10128890</v>
      </c>
      <c r="E16" s="23">
        <f t="shared" si="1"/>
        <v>0</v>
      </c>
      <c r="F16" s="23">
        <f t="shared" si="1"/>
        <v>3988890</v>
      </c>
      <c r="G16" s="23">
        <f t="shared" si="1"/>
        <v>6140000</v>
      </c>
      <c r="H16" s="23">
        <f t="shared" si="1"/>
        <v>7093889.02</v>
      </c>
      <c r="I16" s="23">
        <f t="shared" si="1"/>
        <v>0</v>
      </c>
      <c r="J16" s="23">
        <f t="shared" si="1"/>
        <v>3988889.02</v>
      </c>
      <c r="K16" s="23">
        <f t="shared" si="1"/>
        <v>3105000</v>
      </c>
    </row>
    <row r="17" spans="1:11" ht="71.25" customHeight="1">
      <c r="A17" s="37"/>
      <c r="B17" s="36"/>
      <c r="C17" s="18" t="s">
        <v>57</v>
      </c>
      <c r="D17" s="20">
        <f>E17+F17+G17</f>
        <v>9988890</v>
      </c>
      <c r="E17" s="20"/>
      <c r="F17" s="20">
        <v>3988890</v>
      </c>
      <c r="G17" s="20">
        <v>6000000</v>
      </c>
      <c r="H17" s="20">
        <f>I17+J17+K17</f>
        <v>7028889.02</v>
      </c>
      <c r="I17" s="20"/>
      <c r="J17" s="20">
        <v>3988889.02</v>
      </c>
      <c r="K17" s="20">
        <v>3040000</v>
      </c>
    </row>
    <row r="18" spans="1:11" ht="24" customHeight="1">
      <c r="A18" s="14"/>
      <c r="B18" s="21"/>
      <c r="C18" s="5" t="s">
        <v>56</v>
      </c>
      <c r="D18" s="20">
        <f>E18+F18+G18</f>
        <v>140000</v>
      </c>
      <c r="E18" s="3"/>
      <c r="F18" s="3"/>
      <c r="G18" s="20">
        <v>140000</v>
      </c>
      <c r="H18" s="20">
        <f>I18+J18+K18</f>
        <v>65000</v>
      </c>
      <c r="I18" s="3"/>
      <c r="J18" s="3"/>
      <c r="K18" s="20">
        <v>65000</v>
      </c>
    </row>
    <row r="19" spans="1:11" ht="27.75" customHeight="1">
      <c r="A19" s="9"/>
      <c r="B19" s="4" t="s">
        <v>58</v>
      </c>
      <c r="D19" s="23">
        <f aca="true" t="shared" si="2" ref="D19:K19">D20+D21</f>
        <v>250000</v>
      </c>
      <c r="E19" s="23">
        <f t="shared" si="2"/>
        <v>0</v>
      </c>
      <c r="F19" s="23">
        <f t="shared" si="2"/>
        <v>0</v>
      </c>
      <c r="G19" s="23">
        <f t="shared" si="2"/>
        <v>250000</v>
      </c>
      <c r="H19" s="23">
        <f t="shared" si="2"/>
        <v>139000</v>
      </c>
      <c r="I19" s="23">
        <f t="shared" si="2"/>
        <v>0</v>
      </c>
      <c r="J19" s="23">
        <f t="shared" si="2"/>
        <v>0</v>
      </c>
      <c r="K19" s="23">
        <f t="shared" si="2"/>
        <v>139000</v>
      </c>
    </row>
    <row r="20" spans="1:11" ht="27.75" customHeight="1">
      <c r="A20" s="56"/>
      <c r="B20" s="54"/>
      <c r="C20" s="5" t="s">
        <v>43</v>
      </c>
      <c r="D20" s="20">
        <f>E20+F20+G20</f>
        <v>200000</v>
      </c>
      <c r="E20" s="3"/>
      <c r="F20" s="3"/>
      <c r="G20" s="20">
        <v>200000</v>
      </c>
      <c r="H20" s="20">
        <f>I20+J20+K20</f>
        <v>139000</v>
      </c>
      <c r="I20" s="3"/>
      <c r="J20" s="3"/>
      <c r="K20" s="20">
        <v>139000</v>
      </c>
    </row>
    <row r="21" spans="1:11" ht="21.75" customHeight="1">
      <c r="A21" s="57"/>
      <c r="B21" s="55"/>
      <c r="C21" s="5" t="s">
        <v>56</v>
      </c>
      <c r="D21" s="20">
        <f>E21+F21+G21</f>
        <v>50000</v>
      </c>
      <c r="E21" s="3"/>
      <c r="F21" s="3"/>
      <c r="G21" s="20">
        <v>50000</v>
      </c>
      <c r="H21" s="20">
        <f>I21+J21+K21</f>
        <v>0</v>
      </c>
      <c r="I21" s="3"/>
      <c r="J21" s="3"/>
      <c r="K21" s="3"/>
    </row>
    <row r="22" spans="1:11" ht="45" customHeight="1">
      <c r="A22" s="25">
        <v>5</v>
      </c>
      <c r="B22" s="29" t="s">
        <v>69</v>
      </c>
      <c r="C22" s="5"/>
      <c r="D22" s="16">
        <f aca="true" t="shared" si="3" ref="D22:K22">D23+D24+D25</f>
        <v>30051736.52</v>
      </c>
      <c r="E22" s="23">
        <f t="shared" si="3"/>
        <v>1567304</v>
      </c>
      <c r="F22" s="16">
        <f t="shared" si="3"/>
        <v>12797241.59</v>
      </c>
      <c r="G22" s="16">
        <f t="shared" si="3"/>
        <v>15687190.93</v>
      </c>
      <c r="H22" s="16">
        <f t="shared" si="3"/>
        <v>12658102.639999999</v>
      </c>
      <c r="I22" s="16">
        <f t="shared" si="3"/>
        <v>0</v>
      </c>
      <c r="J22" s="16">
        <f t="shared" si="3"/>
        <v>4922326.2</v>
      </c>
      <c r="K22" s="16">
        <f t="shared" si="3"/>
        <v>7735776.4399999995</v>
      </c>
    </row>
    <row r="23" spans="1:11" ht="30.75" customHeight="1">
      <c r="A23" s="56"/>
      <c r="B23" s="50"/>
      <c r="C23" s="31" t="s">
        <v>59</v>
      </c>
      <c r="D23" s="20">
        <f>E23+F23+G23</f>
        <v>4250000</v>
      </c>
      <c r="E23" s="20"/>
      <c r="F23" s="20"/>
      <c r="G23" s="20">
        <v>4250000</v>
      </c>
      <c r="H23" s="20">
        <f>I23+J23+K23</f>
        <v>2131553.77</v>
      </c>
      <c r="I23" s="20"/>
      <c r="J23" s="20"/>
      <c r="K23" s="20">
        <v>2131553.77</v>
      </c>
    </row>
    <row r="24" spans="1:11" ht="31.5" customHeight="1">
      <c r="A24" s="59"/>
      <c r="B24" s="63"/>
      <c r="C24" s="31" t="s">
        <v>60</v>
      </c>
      <c r="D24" s="20">
        <f>E24+F24+G24</f>
        <v>15937959.52</v>
      </c>
      <c r="E24" s="20">
        <v>1567304</v>
      </c>
      <c r="F24" s="20">
        <v>5022241.59</v>
      </c>
      <c r="G24" s="20">
        <v>9348413.93</v>
      </c>
      <c r="H24" s="20">
        <f>I24+J24+K24</f>
        <v>9908329.02</v>
      </c>
      <c r="I24" s="20"/>
      <c r="J24" s="20">
        <v>4922326.2</v>
      </c>
      <c r="K24" s="20">
        <v>4986002.82</v>
      </c>
    </row>
    <row r="25" spans="1:11" ht="21" customHeight="1">
      <c r="A25" s="57"/>
      <c r="B25" s="51"/>
      <c r="C25" s="5" t="s">
        <v>56</v>
      </c>
      <c r="D25" s="20">
        <f>E25+F25+G25</f>
        <v>9863777</v>
      </c>
      <c r="E25" s="20"/>
      <c r="F25" s="20">
        <v>7775000</v>
      </c>
      <c r="G25" s="20">
        <v>2088777</v>
      </c>
      <c r="H25" s="20">
        <f>I25+J25+K25</f>
        <v>618219.85</v>
      </c>
      <c r="I25" s="20"/>
      <c r="J25" s="20"/>
      <c r="K25" s="20">
        <v>618219.85</v>
      </c>
    </row>
    <row r="26" spans="1:11" ht="42" customHeight="1">
      <c r="A26" s="25">
        <v>6</v>
      </c>
      <c r="B26" s="4" t="s">
        <v>70</v>
      </c>
      <c r="C26" s="5"/>
      <c r="D26" s="23">
        <f aca="true" t="shared" si="4" ref="D26:K26">D27+D28</f>
        <v>4140000</v>
      </c>
      <c r="E26" s="23">
        <f t="shared" si="4"/>
        <v>0</v>
      </c>
      <c r="F26" s="23">
        <f t="shared" si="4"/>
        <v>0</v>
      </c>
      <c r="G26" s="23">
        <f t="shared" si="4"/>
        <v>4140000</v>
      </c>
      <c r="H26" s="23">
        <f t="shared" si="4"/>
        <v>1741000</v>
      </c>
      <c r="I26" s="23">
        <f t="shared" si="4"/>
        <v>0</v>
      </c>
      <c r="J26" s="23">
        <f t="shared" si="4"/>
        <v>0</v>
      </c>
      <c r="K26" s="23">
        <f t="shared" si="4"/>
        <v>1741000</v>
      </c>
    </row>
    <row r="27" spans="1:11" ht="45.75" customHeight="1">
      <c r="A27" s="56"/>
      <c r="B27" s="56"/>
      <c r="C27" s="31" t="s">
        <v>61</v>
      </c>
      <c r="D27" s="20">
        <f>E27+F27+G27</f>
        <v>400000</v>
      </c>
      <c r="E27" s="20"/>
      <c r="F27" s="20"/>
      <c r="G27" s="20">
        <v>400000</v>
      </c>
      <c r="H27" s="20">
        <f>I27+J27+K27</f>
        <v>0</v>
      </c>
      <c r="I27" s="20"/>
      <c r="J27" s="20"/>
      <c r="K27" s="20"/>
    </row>
    <row r="28" spans="1:11" ht="69.75" customHeight="1">
      <c r="A28" s="57"/>
      <c r="B28" s="57"/>
      <c r="C28" s="18" t="s">
        <v>62</v>
      </c>
      <c r="D28" s="20">
        <f>E28+F28+G28</f>
        <v>3740000</v>
      </c>
      <c r="E28" s="20"/>
      <c r="F28" s="20"/>
      <c r="G28" s="20">
        <v>3740000</v>
      </c>
      <c r="H28" s="20">
        <f>I28+J28+K28</f>
        <v>1741000</v>
      </c>
      <c r="I28" s="20"/>
      <c r="J28" s="20"/>
      <c r="K28" s="20">
        <v>1741000</v>
      </c>
    </row>
    <row r="29" spans="1:11" ht="48" customHeight="1">
      <c r="A29" s="24">
        <v>7</v>
      </c>
      <c r="B29" s="29" t="s">
        <v>71</v>
      </c>
      <c r="C29" s="32" t="s">
        <v>63</v>
      </c>
      <c r="D29" s="23">
        <f>E29+F29+G29</f>
        <v>738775</v>
      </c>
      <c r="E29" s="23"/>
      <c r="F29" s="23"/>
      <c r="G29" s="23">
        <v>738775</v>
      </c>
      <c r="H29" s="23">
        <f>I29+J29+K29</f>
        <v>144971.51</v>
      </c>
      <c r="I29" s="23"/>
      <c r="J29" s="23"/>
      <c r="K29" s="23">
        <v>144971.51</v>
      </c>
    </row>
    <row r="30" spans="1:11" ht="48" customHeight="1">
      <c r="A30" s="24">
        <v>8</v>
      </c>
      <c r="B30" s="29" t="s">
        <v>72</v>
      </c>
      <c r="C30" s="33"/>
      <c r="D30" s="23">
        <f aca="true" t="shared" si="5" ref="D30:K30">D31+D32</f>
        <v>23913001.46</v>
      </c>
      <c r="E30" s="23">
        <f t="shared" si="5"/>
        <v>0</v>
      </c>
      <c r="F30" s="23">
        <f t="shared" si="5"/>
        <v>13121089</v>
      </c>
      <c r="G30" s="23">
        <f t="shared" si="5"/>
        <v>10791912.46</v>
      </c>
      <c r="H30" s="23">
        <f t="shared" si="5"/>
        <v>6113201.62</v>
      </c>
      <c r="I30" s="23">
        <f t="shared" si="5"/>
        <v>0</v>
      </c>
      <c r="J30" s="23">
        <f t="shared" si="5"/>
        <v>2324477.1</v>
      </c>
      <c r="K30" s="23">
        <f t="shared" si="5"/>
        <v>3788724.52</v>
      </c>
    </row>
    <row r="31" spans="1:11" ht="30" customHeight="1">
      <c r="A31" s="56"/>
      <c r="B31" s="64"/>
      <c r="C31" s="31" t="s">
        <v>64</v>
      </c>
      <c r="D31" s="3">
        <f>E31+F31+G31</f>
        <v>23498001.46</v>
      </c>
      <c r="E31" s="3"/>
      <c r="F31" s="3">
        <v>13121089</v>
      </c>
      <c r="G31" s="3">
        <v>10376912.46</v>
      </c>
      <c r="H31" s="3">
        <f>I31+J31+K31</f>
        <v>5845201.62</v>
      </c>
      <c r="I31" s="3"/>
      <c r="J31" s="20">
        <v>2324477.1</v>
      </c>
      <c r="K31" s="3">
        <v>3520724.52</v>
      </c>
    </row>
    <row r="32" spans="1:11" ht="21" customHeight="1">
      <c r="A32" s="57"/>
      <c r="B32" s="65"/>
      <c r="C32" s="5" t="s">
        <v>56</v>
      </c>
      <c r="D32" s="20">
        <f>E32+F32+G32</f>
        <v>415000</v>
      </c>
      <c r="E32" s="3"/>
      <c r="F32" s="3"/>
      <c r="G32" s="20">
        <v>415000</v>
      </c>
      <c r="H32" s="20">
        <f>I32+J32+K32</f>
        <v>268000</v>
      </c>
      <c r="I32" s="3"/>
      <c r="J32" s="3"/>
      <c r="K32" s="20">
        <v>268000</v>
      </c>
    </row>
    <row r="33" spans="1:11" ht="21" customHeight="1">
      <c r="A33" s="13"/>
      <c r="B33" s="61" t="s">
        <v>65</v>
      </c>
      <c r="C33" s="62"/>
      <c r="D33" s="23">
        <f>E33+F33+G33</f>
        <v>18701034.07</v>
      </c>
      <c r="E33" s="16"/>
      <c r="F33" s="16"/>
      <c r="G33" s="23">
        <v>18701034.07</v>
      </c>
      <c r="H33" s="23">
        <f>I33+J33+K33</f>
        <v>7864786.36</v>
      </c>
      <c r="I33" s="16"/>
      <c r="J33" s="16"/>
      <c r="K33" s="23">
        <v>7864786.36</v>
      </c>
    </row>
    <row r="34" spans="1:11" ht="27.75" customHeight="1">
      <c r="A34" s="26"/>
      <c r="B34" s="16" t="s">
        <v>73</v>
      </c>
      <c r="C34" s="16"/>
      <c r="D34" s="23">
        <f aca="true" t="shared" si="6" ref="D34:K34">D8+D9+D13+D16+D22+D26+D29+D30+D33+D19</f>
        <v>109302615.48999998</v>
      </c>
      <c r="E34" s="23">
        <f t="shared" si="6"/>
        <v>2088694</v>
      </c>
      <c r="F34" s="23">
        <f t="shared" si="6"/>
        <v>42235009.03</v>
      </c>
      <c r="G34" s="23">
        <f t="shared" si="6"/>
        <v>64978912.46</v>
      </c>
      <c r="H34" s="23">
        <f t="shared" si="6"/>
        <v>38116435.25</v>
      </c>
      <c r="I34" s="23">
        <f t="shared" si="6"/>
        <v>0</v>
      </c>
      <c r="J34" s="23">
        <f t="shared" si="6"/>
        <v>12692689.19</v>
      </c>
      <c r="K34" s="23">
        <f t="shared" si="6"/>
        <v>25423746.06</v>
      </c>
    </row>
    <row r="36" spans="2:11" ht="57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</row>
  </sheetData>
  <sheetProtection/>
  <mergeCells count="27">
    <mergeCell ref="A20:A21"/>
    <mergeCell ref="J3:K3"/>
    <mergeCell ref="B10:B12"/>
    <mergeCell ref="A10:A12"/>
    <mergeCell ref="B33:C33"/>
    <mergeCell ref="B23:B25"/>
    <mergeCell ref="A23:A25"/>
    <mergeCell ref="B27:B28"/>
    <mergeCell ref="A27:A28"/>
    <mergeCell ref="B31:B32"/>
    <mergeCell ref="A31:A32"/>
    <mergeCell ref="A2:K2"/>
    <mergeCell ref="B36:K36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4:B15"/>
    <mergeCell ref="A14:A15"/>
    <mergeCell ref="B20:B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2017-07-25T08:11:49Z</dcterms:modified>
  <cp:category/>
  <cp:version/>
  <cp:contentType/>
  <cp:contentStatus/>
</cp:coreProperties>
</file>