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H31" i="12"/>
  <c r="D31"/>
  <c r="H9"/>
  <c r="D9"/>
  <c r="H30" l="1"/>
  <c r="D30"/>
  <c r="K17"/>
  <c r="J17"/>
  <c r="I17"/>
  <c r="G17"/>
  <c r="F17"/>
  <c r="E17"/>
  <c r="I10"/>
  <c r="I32" s="1"/>
  <c r="H33"/>
  <c r="D33"/>
  <c r="K27"/>
  <c r="J27"/>
  <c r="I27"/>
  <c r="G27"/>
  <c r="F27"/>
  <c r="E27"/>
  <c r="H29"/>
  <c r="D29"/>
  <c r="H28"/>
  <c r="D28"/>
  <c r="H26"/>
  <c r="D26"/>
  <c r="K23"/>
  <c r="J23"/>
  <c r="I23"/>
  <c r="G23"/>
  <c r="F23"/>
  <c r="E23"/>
  <c r="H25"/>
  <c r="D25"/>
  <c r="H24"/>
  <c r="D24"/>
  <c r="H22"/>
  <c r="K19"/>
  <c r="J19"/>
  <c r="I19"/>
  <c r="G19"/>
  <c r="F19"/>
  <c r="E19"/>
  <c r="H20"/>
  <c r="D20"/>
  <c r="D22"/>
  <c r="H21"/>
  <c r="D21"/>
  <c r="H18"/>
  <c r="H17" s="1"/>
  <c r="D18"/>
  <c r="D17" s="1"/>
  <c r="H15"/>
  <c r="H16"/>
  <c r="D16"/>
  <c r="D15"/>
  <c r="K14"/>
  <c r="J14"/>
  <c r="I14"/>
  <c r="G14"/>
  <c r="F14"/>
  <c r="E14"/>
  <c r="H13"/>
  <c r="H12"/>
  <c r="H11"/>
  <c r="H8"/>
  <c r="D12"/>
  <c r="D11"/>
  <c r="D8"/>
  <c r="K10"/>
  <c r="J10"/>
  <c r="J32" s="1"/>
  <c r="G10"/>
  <c r="F10"/>
  <c r="F32" s="1"/>
  <c r="E10"/>
  <c r="E32" s="1"/>
  <c r="G32" l="1"/>
  <c r="G34" s="1"/>
  <c r="K32"/>
  <c r="K34" s="1"/>
  <c r="F34"/>
  <c r="E34"/>
  <c r="J34"/>
  <c r="D23"/>
  <c r="D27"/>
  <c r="I34"/>
  <c r="H23"/>
  <c r="H27"/>
  <c r="H10"/>
  <c r="H19"/>
  <c r="D19"/>
  <c r="D10"/>
  <c r="D14"/>
  <c r="H14"/>
  <c r="H32" l="1"/>
  <c r="H34" s="1"/>
  <c r="D32"/>
  <c r="D34" s="1"/>
</calcChain>
</file>

<file path=xl/sharedStrings.xml><?xml version="1.0" encoding="utf-8"?>
<sst xmlns="http://schemas.openxmlformats.org/spreadsheetml/2006/main" count="102" uniqueCount="79">
  <si>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</si>
  <si>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</si>
  <si>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</si>
  <si>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</si>
  <si>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</si>
  <si>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</si>
  <si>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</si>
  <si>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</si>
  <si>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</si>
  <si>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</si>
  <si>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</si>
  <si>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</si>
  <si>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</si>
  <si>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</si>
  <si>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</si>
  <si>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</si>
  <si>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</si>
  <si>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</si>
  <si>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</si>
  <si>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</si>
  <si>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</si>
  <si>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</si>
  <si>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</si>
  <si>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</si>
  <si>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</si>
  <si>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</si>
  <si>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</si>
  <si>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</si>
  <si>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</si>
  <si>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</si>
  <si>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</si>
  <si>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</si>
  <si>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</si>
  <si>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</si>
  <si>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</si>
  <si>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</si>
  <si>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</si>
  <si>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</si>
  <si>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</si>
  <si>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</si>
  <si>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</si>
  <si>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</si>
  <si>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</si>
  <si>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</si>
  <si>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</si>
  <si>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</si>
  <si>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</si>
  <si>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</si>
  <si>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</si>
  <si>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</si>
  <si>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</si>
  <si>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</si>
  <si>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</si>
  <si>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</si>
  <si>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</si>
  <si>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</si>
  <si>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</si>
  <si>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</si>
  <si>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</si>
  <si>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</si>
  <si>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</si>
  <si>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</si>
  <si>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</si>
  <si>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</si>
  <si>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</si>
  <si>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</si>
  <si>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</si>
  <si>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</si>
  <si>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</si>
  <si>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</si>
  <si>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</si>
  <si>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</si>
  <si>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</si>
  <si>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</si>
  <si>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</si>
  <si>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</si>
  <si>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ИСПОЛНЕНИЕ МУНИЦИПАЛЬНЫХ ПРОГРАММ ГОРОДСКОГО ПОСЕЛЕНИЯ ГАВРИЛОВ-ЯМ ЗА ЯНВАРЬ-ИЮНЬ  2021г.</t>
  </si>
  <si>
    <t>план 2021 г.</t>
  </si>
  <si>
    <t>факт 2021г.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</si>
</sst>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8" t="s">
        <v>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12" customHeight="1">
      <c r="G3" s="11"/>
      <c r="H3" s="11"/>
      <c r="I3" s="11"/>
    </row>
    <row r="4" spans="2:15" ht="18.75" customHeight="1">
      <c r="B4" s="41" t="s">
        <v>1</v>
      </c>
      <c r="C4" s="41" t="s">
        <v>38</v>
      </c>
      <c r="D4" s="49" t="s">
        <v>39</v>
      </c>
      <c r="E4" s="41" t="s">
        <v>2</v>
      </c>
      <c r="F4" s="41"/>
      <c r="G4" s="41"/>
      <c r="H4" s="41"/>
      <c r="I4" s="41"/>
      <c r="J4" s="43" t="s">
        <v>39</v>
      </c>
      <c r="K4" s="41" t="s">
        <v>2</v>
      </c>
      <c r="L4" s="41"/>
      <c r="M4" s="41"/>
      <c r="N4" s="41"/>
      <c r="O4" s="41"/>
    </row>
    <row r="5" spans="2:15" ht="15" customHeight="1">
      <c r="B5" s="41"/>
      <c r="C5" s="41"/>
      <c r="D5" s="50"/>
      <c r="E5" s="41" t="s">
        <v>35</v>
      </c>
      <c r="F5" s="41" t="s">
        <v>0</v>
      </c>
      <c r="G5" s="41"/>
      <c r="H5" s="41"/>
      <c r="I5" s="41"/>
      <c r="J5" s="44"/>
      <c r="K5" s="41" t="s">
        <v>35</v>
      </c>
      <c r="L5" s="41" t="s">
        <v>0</v>
      </c>
      <c r="M5" s="41"/>
      <c r="N5" s="41"/>
      <c r="O5" s="41"/>
    </row>
    <row r="6" spans="2:15" ht="42" customHeight="1">
      <c r="B6" s="41"/>
      <c r="C6" s="41"/>
      <c r="D6" s="51"/>
      <c r="E6" s="41"/>
      <c r="F6" s="6" t="s">
        <v>31</v>
      </c>
      <c r="G6" s="6" t="s">
        <v>32</v>
      </c>
      <c r="H6" s="6" t="s">
        <v>33</v>
      </c>
      <c r="I6" s="6" t="s">
        <v>34</v>
      </c>
      <c r="J6" s="45"/>
      <c r="K6" s="41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1"/>
      <c r="C7" s="41"/>
      <c r="D7" s="46" t="s">
        <v>40</v>
      </c>
      <c r="E7" s="46"/>
      <c r="F7" s="46"/>
      <c r="G7" s="46"/>
      <c r="H7" s="46"/>
      <c r="I7" s="47"/>
      <c r="J7" s="41" t="s">
        <v>41</v>
      </c>
      <c r="K7" s="41"/>
      <c r="L7" s="41"/>
      <c r="M7" s="41"/>
      <c r="N7" s="41"/>
      <c r="O7" s="41"/>
    </row>
    <row r="8" spans="2:15" ht="32.25" customHeight="1">
      <c r="B8" s="42" t="s">
        <v>30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2" t="s">
        <v>29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6"/>
  <sheetViews>
    <sheetView tabSelected="1" workbookViewId="0">
      <selection activeCell="P30" sqref="P30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2.28515625" style="1" customWidth="1"/>
    <col min="6" max="6" width="14" style="1" customWidth="1"/>
    <col min="7" max="7" width="13.5703125" style="1" customWidth="1"/>
    <col min="8" max="8" width="12.85546875" style="1" customWidth="1"/>
    <col min="9" max="9" width="11.7109375" style="1" customWidth="1"/>
    <col min="10" max="10" width="12" style="1" customWidth="1"/>
    <col min="11" max="11" width="12.7109375" style="1" customWidth="1"/>
    <col min="12" max="16384" width="9.140625" style="1"/>
  </cols>
  <sheetData>
    <row r="2" spans="1:15" ht="18.600000000000001" customHeight="1">
      <c r="A2" s="48" t="s">
        <v>76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>
      <c r="J3" s="59" t="s">
        <v>45</v>
      </c>
      <c r="K3" s="59"/>
    </row>
    <row r="4" spans="1:15" ht="13.9" customHeight="1">
      <c r="A4" s="41" t="s">
        <v>1</v>
      </c>
      <c r="B4" s="41" t="s">
        <v>46</v>
      </c>
      <c r="C4" s="49" t="s">
        <v>47</v>
      </c>
      <c r="D4" s="41" t="s">
        <v>2</v>
      </c>
      <c r="E4" s="41"/>
      <c r="F4" s="41"/>
      <c r="G4" s="41"/>
      <c r="H4" s="41" t="s">
        <v>2</v>
      </c>
      <c r="I4" s="41"/>
      <c r="J4" s="41"/>
      <c r="K4" s="41"/>
    </row>
    <row r="5" spans="1:15" ht="15" customHeight="1">
      <c r="A5" s="41"/>
      <c r="B5" s="41"/>
      <c r="C5" s="50"/>
      <c r="D5" s="43" t="s">
        <v>35</v>
      </c>
      <c r="E5" s="41" t="s">
        <v>0</v>
      </c>
      <c r="F5" s="41"/>
      <c r="G5" s="41"/>
      <c r="H5" s="43" t="s">
        <v>35</v>
      </c>
      <c r="I5" s="41" t="s">
        <v>0</v>
      </c>
      <c r="J5" s="41"/>
      <c r="K5" s="41"/>
    </row>
    <row r="6" spans="1:15" ht="34.9" customHeight="1">
      <c r="A6" s="41"/>
      <c r="B6" s="41"/>
      <c r="C6" s="51"/>
      <c r="D6" s="45"/>
      <c r="E6" s="30" t="s">
        <v>31</v>
      </c>
      <c r="F6" s="30" t="s">
        <v>32</v>
      </c>
      <c r="G6" s="30" t="s">
        <v>33</v>
      </c>
      <c r="H6" s="45"/>
      <c r="I6" s="30" t="s">
        <v>31</v>
      </c>
      <c r="J6" s="30" t="s">
        <v>32</v>
      </c>
      <c r="K6" s="30" t="s">
        <v>33</v>
      </c>
      <c r="O6" s="40"/>
    </row>
    <row r="7" spans="1:15">
      <c r="A7" s="41"/>
      <c r="B7" s="41"/>
      <c r="C7" s="17"/>
      <c r="D7" s="41" t="s">
        <v>77</v>
      </c>
      <c r="E7" s="41"/>
      <c r="F7" s="41"/>
      <c r="G7" s="41"/>
      <c r="H7" s="41" t="s">
        <v>78</v>
      </c>
      <c r="I7" s="41"/>
      <c r="J7" s="41"/>
      <c r="K7" s="41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2" si="0">E8+F8+G8</f>
        <v>230000</v>
      </c>
      <c r="E8" s="20"/>
      <c r="F8" s="20"/>
      <c r="G8" s="20">
        <v>230000</v>
      </c>
      <c r="H8" s="20">
        <f>I8+J8+K8</f>
        <v>47850</v>
      </c>
      <c r="I8" s="20"/>
      <c r="J8" s="20"/>
      <c r="K8" s="20">
        <v>47850</v>
      </c>
    </row>
    <row r="9" spans="1:15" ht="63" customHeight="1">
      <c r="A9" s="22">
        <v>2</v>
      </c>
      <c r="B9" s="19" t="s">
        <v>72</v>
      </c>
      <c r="C9" s="13" t="s">
        <v>73</v>
      </c>
      <c r="D9" s="20">
        <f t="shared" si="0"/>
        <v>15000</v>
      </c>
      <c r="E9" s="20"/>
      <c r="F9" s="20"/>
      <c r="G9" s="20">
        <v>15000</v>
      </c>
      <c r="H9" s="20">
        <f>I9+J9+K9</f>
        <v>0</v>
      </c>
      <c r="I9" s="20"/>
      <c r="J9" s="20"/>
      <c r="K9" s="20">
        <v>0</v>
      </c>
    </row>
    <row r="10" spans="1:15" ht="46.15" customHeight="1">
      <c r="A10" s="22">
        <v>3</v>
      </c>
      <c r="B10" s="4" t="s">
        <v>62</v>
      </c>
      <c r="C10" s="5"/>
      <c r="D10" s="20">
        <f t="shared" si="0"/>
        <v>1265148</v>
      </c>
      <c r="E10" s="20">
        <f t="shared" ref="E10:K10" si="1">E11+E12+E13</f>
        <v>250298</v>
      </c>
      <c r="F10" s="20">
        <f t="shared" si="1"/>
        <v>544850</v>
      </c>
      <c r="G10" s="20">
        <f t="shared" si="1"/>
        <v>470000</v>
      </c>
      <c r="H10" s="20">
        <f t="shared" si="1"/>
        <v>669356.81999999995</v>
      </c>
      <c r="I10" s="20">
        <f t="shared" si="1"/>
        <v>138875.15</v>
      </c>
      <c r="J10" s="20">
        <f t="shared" si="1"/>
        <v>271499.44</v>
      </c>
      <c r="K10" s="20">
        <f t="shared" si="1"/>
        <v>258982.23</v>
      </c>
    </row>
    <row r="11" spans="1:15" ht="32.450000000000003" customHeight="1">
      <c r="A11" s="55"/>
      <c r="B11" s="60"/>
      <c r="C11" s="24" t="s">
        <v>49</v>
      </c>
      <c r="D11" s="18">
        <f t="shared" si="0"/>
        <v>1150148</v>
      </c>
      <c r="E11" s="18">
        <v>250298</v>
      </c>
      <c r="F11" s="18">
        <v>449850</v>
      </c>
      <c r="G11" s="18">
        <v>450000</v>
      </c>
      <c r="H11" s="18">
        <f>I11+J11+K11</f>
        <v>638064</v>
      </c>
      <c r="I11" s="18">
        <v>138875.15</v>
      </c>
      <c r="J11" s="18">
        <v>249594.47</v>
      </c>
      <c r="K11" s="18">
        <v>249594.38</v>
      </c>
    </row>
    <row r="12" spans="1:15" ht="48.6" customHeight="1">
      <c r="A12" s="63"/>
      <c r="B12" s="61"/>
      <c r="C12" s="24" t="s">
        <v>50</v>
      </c>
      <c r="D12" s="18">
        <f t="shared" si="0"/>
        <v>115000</v>
      </c>
      <c r="E12" s="18"/>
      <c r="F12" s="18">
        <v>95000</v>
      </c>
      <c r="G12" s="18">
        <v>20000</v>
      </c>
      <c r="H12" s="18">
        <f>I12+J12+K12</f>
        <v>31292.82</v>
      </c>
      <c r="I12" s="3"/>
      <c r="J12" s="3">
        <v>21904.97</v>
      </c>
      <c r="K12" s="3">
        <v>9387.85</v>
      </c>
    </row>
    <row r="13" spans="1:15" ht="43.15" customHeight="1">
      <c r="A13" s="56"/>
      <c r="B13" s="62"/>
      <c r="C13" s="25" t="s">
        <v>51</v>
      </c>
      <c r="D13" s="18">
        <v>0</v>
      </c>
      <c r="E13" s="18"/>
      <c r="F13" s="18"/>
      <c r="G13" s="18">
        <v>0</v>
      </c>
      <c r="H13" s="18">
        <f>I13+J13+K13</f>
        <v>0</v>
      </c>
      <c r="I13" s="3"/>
      <c r="J13" s="18"/>
      <c r="K13" s="18">
        <v>0</v>
      </c>
    </row>
    <row r="14" spans="1:15" ht="86.45" customHeight="1">
      <c r="A14" s="22">
        <v>4</v>
      </c>
      <c r="B14" s="26" t="s">
        <v>63</v>
      </c>
      <c r="C14" s="14"/>
      <c r="D14" s="20">
        <f t="shared" ref="D14:K14" si="2">D15+D16</f>
        <v>405000</v>
      </c>
      <c r="E14" s="20">
        <f t="shared" si="2"/>
        <v>0</v>
      </c>
      <c r="F14" s="20">
        <f t="shared" si="2"/>
        <v>0</v>
      </c>
      <c r="G14" s="20">
        <f t="shared" si="2"/>
        <v>405000</v>
      </c>
      <c r="H14" s="20">
        <f t="shared" si="2"/>
        <v>14394</v>
      </c>
      <c r="I14" s="20">
        <f t="shared" si="2"/>
        <v>0</v>
      </c>
      <c r="J14" s="20">
        <f t="shared" si="2"/>
        <v>0</v>
      </c>
      <c r="K14" s="20">
        <f t="shared" si="2"/>
        <v>14394</v>
      </c>
    </row>
    <row r="15" spans="1:15" ht="46.9" customHeight="1">
      <c r="A15" s="55"/>
      <c r="B15" s="53"/>
      <c r="C15" s="27" t="s">
        <v>52</v>
      </c>
      <c r="D15" s="18">
        <f>E15+F15+G15</f>
        <v>200000</v>
      </c>
      <c r="E15" s="18"/>
      <c r="F15" s="18"/>
      <c r="G15" s="18">
        <v>200000</v>
      </c>
      <c r="H15" s="18">
        <f>I15+J15+K15</f>
        <v>0</v>
      </c>
      <c r="I15" s="18"/>
      <c r="J15" s="18"/>
      <c r="K15" s="18">
        <v>0</v>
      </c>
    </row>
    <row r="16" spans="1:15" ht="20.45" customHeight="1">
      <c r="A16" s="56"/>
      <c r="B16" s="54"/>
      <c r="C16" s="5" t="s">
        <v>53</v>
      </c>
      <c r="D16" s="18">
        <f>E16+F16+G16</f>
        <v>205000</v>
      </c>
      <c r="E16" s="18"/>
      <c r="F16" s="18"/>
      <c r="G16" s="18">
        <v>205000</v>
      </c>
      <c r="H16" s="18">
        <f>I16+J16+K16</f>
        <v>14394</v>
      </c>
      <c r="I16" s="18"/>
      <c r="J16" s="18"/>
      <c r="K16" s="18">
        <v>14394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440000</v>
      </c>
      <c r="E17" s="20">
        <f t="shared" si="3"/>
        <v>0</v>
      </c>
      <c r="F17" s="20">
        <f t="shared" si="3"/>
        <v>0</v>
      </c>
      <c r="G17" s="20">
        <f t="shared" si="3"/>
        <v>440000</v>
      </c>
      <c r="H17" s="20">
        <f t="shared" si="3"/>
        <v>352495.2</v>
      </c>
      <c r="I17" s="20">
        <f t="shared" si="3"/>
        <v>0</v>
      </c>
      <c r="J17" s="20">
        <f t="shared" si="3"/>
        <v>0</v>
      </c>
      <c r="K17" s="20">
        <f t="shared" si="3"/>
        <v>352495.2</v>
      </c>
    </row>
    <row r="18" spans="1:11" ht="28.15" customHeight="1">
      <c r="A18" s="33"/>
      <c r="B18" s="34"/>
      <c r="C18" s="5" t="s">
        <v>43</v>
      </c>
      <c r="D18" s="18">
        <f>E18+F18+G18</f>
        <v>440000</v>
      </c>
      <c r="E18" s="3"/>
      <c r="F18" s="3"/>
      <c r="G18" s="18">
        <v>440000</v>
      </c>
      <c r="H18" s="18">
        <f>I18+J18+K18</f>
        <v>352495.2</v>
      </c>
      <c r="I18" s="3"/>
      <c r="J18" s="3"/>
      <c r="K18" s="18">
        <v>352495.2</v>
      </c>
    </row>
    <row r="19" spans="1:11" ht="45" customHeight="1">
      <c r="A19" s="22">
        <v>6</v>
      </c>
      <c r="B19" s="26" t="s">
        <v>64</v>
      </c>
      <c r="C19" s="5"/>
      <c r="D19" s="20">
        <f t="shared" ref="D19:K19" si="4">D20+D21+D22</f>
        <v>26151736.630000003</v>
      </c>
      <c r="E19" s="20">
        <f t="shared" si="4"/>
        <v>0</v>
      </c>
      <c r="F19" s="15">
        <f t="shared" si="4"/>
        <v>0</v>
      </c>
      <c r="G19" s="20">
        <f t="shared" si="4"/>
        <v>26151736.630000003</v>
      </c>
      <c r="H19" s="15">
        <f t="shared" si="4"/>
        <v>11181279.140000001</v>
      </c>
      <c r="I19" s="15">
        <f t="shared" si="4"/>
        <v>0</v>
      </c>
      <c r="J19" s="15">
        <f t="shared" si="4"/>
        <v>0</v>
      </c>
      <c r="K19" s="15">
        <f t="shared" si="4"/>
        <v>11181279.140000001</v>
      </c>
    </row>
    <row r="20" spans="1:11" ht="31.15" customHeight="1">
      <c r="A20" s="60"/>
      <c r="B20" s="53"/>
      <c r="C20" s="28" t="s">
        <v>55</v>
      </c>
      <c r="D20" s="18">
        <f>E20+F20+G20</f>
        <v>7821157</v>
      </c>
      <c r="E20" s="18"/>
      <c r="F20" s="18"/>
      <c r="G20" s="18">
        <v>7821157</v>
      </c>
      <c r="H20" s="18">
        <f>I20+J20+K20</f>
        <v>3880364.01</v>
      </c>
      <c r="I20" s="18"/>
      <c r="J20" s="18"/>
      <c r="K20" s="18">
        <v>3880364.01</v>
      </c>
    </row>
    <row r="21" spans="1:11" ht="31.9" customHeight="1">
      <c r="A21" s="61"/>
      <c r="B21" s="66"/>
      <c r="C21" s="28" t="s">
        <v>56</v>
      </c>
      <c r="D21" s="18">
        <f>E21+F21+G21</f>
        <v>14177579.630000001</v>
      </c>
      <c r="E21" s="18"/>
      <c r="F21" s="18"/>
      <c r="G21" s="18">
        <v>14177579.630000001</v>
      </c>
      <c r="H21" s="18">
        <f>I21+J21+K21</f>
        <v>5568101.3399999999</v>
      </c>
      <c r="I21" s="18"/>
      <c r="J21" s="18"/>
      <c r="K21" s="18">
        <v>5568101.3399999999</v>
      </c>
    </row>
    <row r="22" spans="1:11" ht="21" customHeight="1">
      <c r="A22" s="62"/>
      <c r="B22" s="54"/>
      <c r="C22" s="5" t="s">
        <v>53</v>
      </c>
      <c r="D22" s="18">
        <f>E22+F22+G22</f>
        <v>4153000</v>
      </c>
      <c r="E22" s="18"/>
      <c r="F22" s="18"/>
      <c r="G22" s="18">
        <v>4153000</v>
      </c>
      <c r="H22" s="18">
        <f>I22+J22+K22</f>
        <v>1732813.79</v>
      </c>
      <c r="I22" s="18"/>
      <c r="J22" s="18"/>
      <c r="K22" s="18">
        <v>1732813.79</v>
      </c>
    </row>
    <row r="23" spans="1:11" ht="58.5" customHeight="1">
      <c r="A23" s="22">
        <v>7</v>
      </c>
      <c r="B23" s="4" t="s">
        <v>65</v>
      </c>
      <c r="C23" s="5"/>
      <c r="D23" s="20">
        <f t="shared" ref="D23:K23" si="5">D24+D25</f>
        <v>4070000</v>
      </c>
      <c r="E23" s="20">
        <f t="shared" si="5"/>
        <v>0</v>
      </c>
      <c r="F23" s="20">
        <f t="shared" si="5"/>
        <v>0</v>
      </c>
      <c r="G23" s="20">
        <f t="shared" si="5"/>
        <v>4070000</v>
      </c>
      <c r="H23" s="20">
        <f t="shared" si="5"/>
        <v>2010000</v>
      </c>
      <c r="I23" s="20">
        <f t="shared" si="5"/>
        <v>0</v>
      </c>
      <c r="J23" s="20">
        <f t="shared" si="5"/>
        <v>0</v>
      </c>
      <c r="K23" s="20">
        <f t="shared" si="5"/>
        <v>2010000</v>
      </c>
    </row>
    <row r="24" spans="1:11" ht="46.15" customHeight="1">
      <c r="A24" s="60"/>
      <c r="B24" s="60"/>
      <c r="C24" s="28" t="s">
        <v>57</v>
      </c>
      <c r="D24" s="18">
        <f>E24+F24+G24</f>
        <v>0</v>
      </c>
      <c r="E24" s="18"/>
      <c r="F24" s="18"/>
      <c r="G24" s="18">
        <v>0</v>
      </c>
      <c r="H24" s="18">
        <f>I24+J24+K24</f>
        <v>0</v>
      </c>
      <c r="I24" s="18"/>
      <c r="J24" s="18"/>
      <c r="K24" s="18">
        <v>0</v>
      </c>
    </row>
    <row r="25" spans="1:11" ht="70.150000000000006" customHeight="1">
      <c r="A25" s="62"/>
      <c r="B25" s="62"/>
      <c r="C25" s="16" t="s">
        <v>58</v>
      </c>
      <c r="D25" s="18">
        <f>E25+F25+G25</f>
        <v>4070000</v>
      </c>
      <c r="E25" s="18"/>
      <c r="F25" s="18"/>
      <c r="G25" s="18">
        <v>4070000</v>
      </c>
      <c r="H25" s="18">
        <f>I25+J25+K25</f>
        <v>2010000</v>
      </c>
      <c r="I25" s="18"/>
      <c r="J25" s="18"/>
      <c r="K25" s="18">
        <v>2010000</v>
      </c>
    </row>
    <row r="26" spans="1:11" ht="44.45" customHeight="1">
      <c r="A26" s="21">
        <v>8</v>
      </c>
      <c r="B26" s="26" t="s">
        <v>66</v>
      </c>
      <c r="C26" s="31" t="s">
        <v>59</v>
      </c>
      <c r="D26" s="20">
        <f>E26+F26+G26</f>
        <v>300000</v>
      </c>
      <c r="E26" s="20"/>
      <c r="F26" s="20"/>
      <c r="G26" s="20">
        <v>300000</v>
      </c>
      <c r="H26" s="20">
        <f>I26+J26+K26</f>
        <v>69439.5</v>
      </c>
      <c r="I26" s="20"/>
      <c r="J26" s="20"/>
      <c r="K26" s="20">
        <v>69439.5</v>
      </c>
    </row>
    <row r="27" spans="1:11" ht="45.6" customHeight="1">
      <c r="A27" s="21">
        <v>9</v>
      </c>
      <c r="B27" s="26" t="s">
        <v>67</v>
      </c>
      <c r="C27" s="29"/>
      <c r="D27" s="20">
        <f t="shared" ref="D27:K27" si="6">D28+D29</f>
        <v>54644770.369999997</v>
      </c>
      <c r="E27" s="20">
        <f t="shared" si="6"/>
        <v>0</v>
      </c>
      <c r="F27" s="20">
        <f t="shared" si="6"/>
        <v>39100510</v>
      </c>
      <c r="G27" s="20">
        <f t="shared" si="6"/>
        <v>15544260.369999999</v>
      </c>
      <c r="H27" s="20">
        <f t="shared" si="6"/>
        <v>8871156.7599999998</v>
      </c>
      <c r="I27" s="20">
        <f t="shared" si="6"/>
        <v>0</v>
      </c>
      <c r="J27" s="20">
        <f t="shared" si="6"/>
        <v>0</v>
      </c>
      <c r="K27" s="20">
        <f t="shared" si="6"/>
        <v>8871156.7599999998</v>
      </c>
    </row>
    <row r="28" spans="1:11" ht="30.6" customHeight="1">
      <c r="A28" s="60"/>
      <c r="B28" s="67"/>
      <c r="C28" s="28" t="s">
        <v>60</v>
      </c>
      <c r="D28" s="18">
        <f>E28+F28+G28</f>
        <v>54044770.369999997</v>
      </c>
      <c r="E28" s="18"/>
      <c r="F28" s="18">
        <v>39100510</v>
      </c>
      <c r="G28" s="18">
        <v>14944260.369999999</v>
      </c>
      <c r="H28" s="3">
        <f>I28+J28+K28</f>
        <v>8631221.5999999996</v>
      </c>
      <c r="I28" s="18"/>
      <c r="J28" s="18"/>
      <c r="K28" s="3">
        <v>8631221.5999999996</v>
      </c>
    </row>
    <row r="29" spans="1:11" ht="21.6" customHeight="1">
      <c r="A29" s="62"/>
      <c r="B29" s="68"/>
      <c r="C29" s="5" t="s">
        <v>53</v>
      </c>
      <c r="D29" s="18">
        <f>E29+F29+G29</f>
        <v>600000</v>
      </c>
      <c r="E29" s="3"/>
      <c r="F29" s="3"/>
      <c r="G29" s="18">
        <v>600000</v>
      </c>
      <c r="H29" s="18">
        <f>I29+J29+K29</f>
        <v>239935.16</v>
      </c>
      <c r="I29" s="3"/>
      <c r="J29" s="3"/>
      <c r="K29" s="18">
        <v>239935.16</v>
      </c>
    </row>
    <row r="30" spans="1:11" ht="58.5" customHeight="1">
      <c r="A30" s="35">
        <v>10</v>
      </c>
      <c r="B30" s="36" t="s">
        <v>70</v>
      </c>
      <c r="C30" s="37" t="s">
        <v>71</v>
      </c>
      <c r="D30" s="20">
        <f>E30+F30+G30</f>
        <v>18502712</v>
      </c>
      <c r="E30" s="15">
        <v>6080218</v>
      </c>
      <c r="F30" s="20">
        <v>10953342</v>
      </c>
      <c r="G30" s="20">
        <v>1469152</v>
      </c>
      <c r="H30" s="20">
        <f>I30+J30+K30</f>
        <v>0</v>
      </c>
      <c r="I30" s="15"/>
      <c r="J30" s="15"/>
      <c r="K30" s="20">
        <v>0</v>
      </c>
    </row>
    <row r="31" spans="1:11" ht="48" customHeight="1">
      <c r="A31" s="22">
        <v>11</v>
      </c>
      <c r="B31" s="38" t="s">
        <v>74</v>
      </c>
      <c r="C31" s="39" t="s">
        <v>75</v>
      </c>
      <c r="D31" s="20">
        <f>E31+F31+G31</f>
        <v>90000</v>
      </c>
      <c r="E31" s="15"/>
      <c r="F31" s="20"/>
      <c r="G31" s="20">
        <v>90000</v>
      </c>
      <c r="H31" s="20">
        <f>I31+J31+K31</f>
        <v>28860.53</v>
      </c>
      <c r="I31" s="15"/>
      <c r="J31" s="15"/>
      <c r="K31" s="20">
        <v>28860.53</v>
      </c>
    </row>
    <row r="32" spans="1:11" ht="21.6" customHeight="1">
      <c r="A32" s="32"/>
      <c r="B32" s="57" t="s">
        <v>69</v>
      </c>
      <c r="C32" s="58"/>
      <c r="D32" s="20">
        <f>D8+D9+D10+D14+D17+D19+D23+D26+D27+D30+D31</f>
        <v>106114367</v>
      </c>
      <c r="E32" s="20">
        <f t="shared" ref="E32:G32" si="7">E8+E9+E10+E14+E17+E19+E23+E26+E27+E30+E31</f>
        <v>6330516</v>
      </c>
      <c r="F32" s="20">
        <f t="shared" si="7"/>
        <v>50598702</v>
      </c>
      <c r="G32" s="20">
        <f t="shared" si="7"/>
        <v>49185149</v>
      </c>
      <c r="H32" s="20">
        <f>H8+H9+H10+H14+H17+H19+H23+H26+H27+H30+H31</f>
        <v>23244831.950000003</v>
      </c>
      <c r="I32" s="20">
        <f t="shared" ref="I32:K32" si="8">I8+I9+I10+I14+I17+I19+I23+I26+I27+I30+I31</f>
        <v>138875.15</v>
      </c>
      <c r="J32" s="20">
        <f t="shared" si="8"/>
        <v>271499.44</v>
      </c>
      <c r="K32" s="20">
        <f t="shared" si="8"/>
        <v>22834457.359999999</v>
      </c>
    </row>
    <row r="33" spans="1:11" ht="21.6" customHeight="1">
      <c r="A33" s="12"/>
      <c r="B33" s="64" t="s">
        <v>61</v>
      </c>
      <c r="C33" s="65"/>
      <c r="D33" s="18">
        <f>E33+F33+G33</f>
        <v>14679691</v>
      </c>
      <c r="E33" s="3"/>
      <c r="F33" s="3"/>
      <c r="G33" s="18">
        <v>14679691</v>
      </c>
      <c r="H33" s="18">
        <f>I33+J33+K33</f>
        <v>5632839.1799999997</v>
      </c>
      <c r="I33" s="3"/>
      <c r="J33" s="3"/>
      <c r="K33" s="18">
        <v>5632839.1799999997</v>
      </c>
    </row>
    <row r="34" spans="1:11" ht="28.15" customHeight="1">
      <c r="A34" s="23"/>
      <c r="B34" s="57" t="s">
        <v>68</v>
      </c>
      <c r="C34" s="58"/>
      <c r="D34" s="20">
        <f t="shared" ref="D34:K34" si="9">D32+D33</f>
        <v>120794058</v>
      </c>
      <c r="E34" s="20">
        <f t="shared" si="9"/>
        <v>6330516</v>
      </c>
      <c r="F34" s="20">
        <f t="shared" si="9"/>
        <v>50598702</v>
      </c>
      <c r="G34" s="20">
        <f t="shared" si="9"/>
        <v>63864840</v>
      </c>
      <c r="H34" s="20">
        <f t="shared" si="9"/>
        <v>28877671.130000003</v>
      </c>
      <c r="I34" s="20">
        <f t="shared" si="9"/>
        <v>138875.15</v>
      </c>
      <c r="J34" s="20">
        <f t="shared" si="9"/>
        <v>271499.44</v>
      </c>
      <c r="K34" s="20">
        <f t="shared" si="9"/>
        <v>28467296.539999999</v>
      </c>
    </row>
    <row r="36" spans="1:11" ht="57.6" customHeight="1">
      <c r="B36" s="52"/>
      <c r="C36" s="52"/>
      <c r="D36" s="52"/>
      <c r="E36" s="52"/>
      <c r="F36" s="52"/>
      <c r="G36" s="52"/>
      <c r="H36" s="52"/>
      <c r="I36" s="52"/>
      <c r="J36" s="52"/>
      <c r="K36" s="52"/>
    </row>
  </sheetData>
  <mergeCells count="27">
    <mergeCell ref="J3:K3"/>
    <mergeCell ref="B11:B13"/>
    <mergeCell ref="A11:A13"/>
    <mergeCell ref="B33:C33"/>
    <mergeCell ref="B20:B22"/>
    <mergeCell ref="A20:A22"/>
    <mergeCell ref="B24:B25"/>
    <mergeCell ref="A24:A25"/>
    <mergeCell ref="B28:B29"/>
    <mergeCell ref="A28:A29"/>
    <mergeCell ref="B32:C32"/>
    <mergeCell ref="A2:K2"/>
    <mergeCell ref="B36:K36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4:C34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2021-07-14T12:28:52Z</dcterms:modified>
</cp:coreProperties>
</file>