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I34" i="12"/>
  <c r="H9"/>
  <c r="D9"/>
  <c r="H33" l="1"/>
  <c r="D33"/>
  <c r="K20"/>
  <c r="J20"/>
  <c r="I20"/>
  <c r="G20"/>
  <c r="F20"/>
  <c r="E20"/>
  <c r="I10"/>
  <c r="H35"/>
  <c r="D35"/>
  <c r="K30"/>
  <c r="J30"/>
  <c r="I30"/>
  <c r="G30"/>
  <c r="F30"/>
  <c r="E30"/>
  <c r="H32"/>
  <c r="D32"/>
  <c r="H31"/>
  <c r="D31"/>
  <c r="H29"/>
  <c r="D29"/>
  <c r="K26"/>
  <c r="J26"/>
  <c r="I26"/>
  <c r="G26"/>
  <c r="F26"/>
  <c r="E26"/>
  <c r="H28"/>
  <c r="D28"/>
  <c r="H27"/>
  <c r="D27"/>
  <c r="H25"/>
  <c r="K22"/>
  <c r="J22"/>
  <c r="I22"/>
  <c r="G22"/>
  <c r="F22"/>
  <c r="E22"/>
  <c r="H23"/>
  <c r="D23"/>
  <c r="D25"/>
  <c r="H24"/>
  <c r="D24"/>
  <c r="H21"/>
  <c r="H20" s="1"/>
  <c r="D21"/>
  <c r="D20" s="1"/>
  <c r="H19"/>
  <c r="D19"/>
  <c r="K17"/>
  <c r="J17"/>
  <c r="I17"/>
  <c r="G17"/>
  <c r="F17"/>
  <c r="E17"/>
  <c r="H18"/>
  <c r="D18"/>
  <c r="H15"/>
  <c r="H16"/>
  <c r="D16"/>
  <c r="D15"/>
  <c r="K14"/>
  <c r="J14"/>
  <c r="I14"/>
  <c r="G14"/>
  <c r="F14"/>
  <c r="E14"/>
  <c r="H13"/>
  <c r="H12"/>
  <c r="H11"/>
  <c r="H8"/>
  <c r="D13"/>
  <c r="D12"/>
  <c r="D11"/>
  <c r="D8"/>
  <c r="K10"/>
  <c r="J10"/>
  <c r="J34" s="1"/>
  <c r="G10"/>
  <c r="G34" s="1"/>
  <c r="F10"/>
  <c r="F34" s="1"/>
  <c r="E10"/>
  <c r="E34" s="1"/>
  <c r="K34" l="1"/>
  <c r="G36"/>
  <c r="E36"/>
  <c r="K36"/>
  <c r="F36"/>
  <c r="J36"/>
  <c r="D26"/>
  <c r="D30"/>
  <c r="I36"/>
  <c r="H26"/>
  <c r="H30"/>
  <c r="D17"/>
  <c r="H10"/>
  <c r="H22"/>
  <c r="D22"/>
  <c r="D10"/>
  <c r="D14"/>
  <c r="H14"/>
  <c r="H17"/>
  <c r="D34" l="1"/>
  <c r="H34"/>
  <c r="H36" s="1"/>
  <c r="D36"/>
</calcChain>
</file>

<file path=xl/sharedStrings.xml><?xml version="1.0" encoding="utf-8"?>
<sst xmlns="http://schemas.openxmlformats.org/spreadsheetml/2006/main" count="103" uniqueCount="79">
  <si>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</si>
  <si>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</si>
  <si>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</si>
  <si>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</si>
  <si>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</si>
  <si>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</si>
  <si>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</si>
  <si>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</si>
  <si>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</si>
  <si>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</si>
  <si>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</si>
  <si>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</si>
  <si>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</si>
  <si>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</si>
  <si>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</si>
  <si>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</si>
  <si>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</si>
  <si>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</si>
  <si>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</si>
  <si>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</si>
  <si>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</si>
  <si>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</si>
  <si>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</si>
  <si>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</si>
  <si>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</si>
  <si>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</si>
  <si>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</si>
  <si>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</si>
  <si>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</si>
  <si>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</si>
  <si>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</si>
  <si>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</si>
  <si>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</si>
  <si>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</si>
  <si>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</si>
  <si>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</si>
  <si>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</si>
  <si>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</si>
  <si>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</si>
  <si>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</si>
  <si>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</si>
  <si>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</si>
  <si>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</si>
  <si>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</si>
  <si>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</si>
  <si>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</si>
  <si>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</si>
  <si>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</si>
  <si>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</si>
  <si>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</si>
  <si>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</si>
  <si>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</si>
  <si>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</si>
  <si>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</si>
  <si>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</si>
  <si>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</si>
  <si>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</si>
  <si>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</si>
  <si>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</si>
  <si>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</si>
  <si>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</si>
  <si>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</si>
  <si>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</si>
  <si>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</si>
  <si>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</si>
  <si>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</si>
  <si>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</si>
  <si>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</si>
  <si>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</si>
  <si>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</si>
  <si>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</si>
  <si>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</si>
  <si>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</si>
  <si>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</si>
  <si>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</si>
  <si>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</si>
  <si>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план 2019 г.</t>
  </si>
  <si>
    <t>факт 2019г.</t>
  </si>
  <si>
    <t>ИСПОЛНЕНИЕ МУНИЦИПАЛЬНЫХ ПРОГРАММ ГОРОДСКОГО ПОСЕЛЕНИЯ ГАВРИЛОВ-ЯМ ЗА ЯНВАРЬ-ИЮНЬ  2019г.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</si>
</sst>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ht="12" customHeight="1">
      <c r="G3" s="11"/>
      <c r="H3" s="11"/>
      <c r="I3" s="11"/>
    </row>
    <row r="4" spans="2:15" ht="18.75" customHeight="1">
      <c r="B4" s="40" t="s">
        <v>1</v>
      </c>
      <c r="C4" s="40" t="s">
        <v>38</v>
      </c>
      <c r="D4" s="48" t="s">
        <v>39</v>
      </c>
      <c r="E4" s="40" t="s">
        <v>2</v>
      </c>
      <c r="F4" s="40"/>
      <c r="G4" s="40"/>
      <c r="H4" s="40"/>
      <c r="I4" s="40"/>
      <c r="J4" s="42" t="s">
        <v>39</v>
      </c>
      <c r="K4" s="40" t="s">
        <v>2</v>
      </c>
      <c r="L4" s="40"/>
      <c r="M4" s="40"/>
      <c r="N4" s="40"/>
      <c r="O4" s="40"/>
    </row>
    <row r="5" spans="2:15" ht="15" customHeight="1">
      <c r="B5" s="40"/>
      <c r="C5" s="40"/>
      <c r="D5" s="49"/>
      <c r="E5" s="40" t="s">
        <v>35</v>
      </c>
      <c r="F5" s="40" t="s">
        <v>0</v>
      </c>
      <c r="G5" s="40"/>
      <c r="H5" s="40"/>
      <c r="I5" s="40"/>
      <c r="J5" s="43"/>
      <c r="K5" s="40" t="s">
        <v>35</v>
      </c>
      <c r="L5" s="40" t="s">
        <v>0</v>
      </c>
      <c r="M5" s="40"/>
      <c r="N5" s="40"/>
      <c r="O5" s="40"/>
    </row>
    <row r="6" spans="2:15" ht="42" customHeight="1">
      <c r="B6" s="40"/>
      <c r="C6" s="40"/>
      <c r="D6" s="50"/>
      <c r="E6" s="40"/>
      <c r="F6" s="6" t="s">
        <v>31</v>
      </c>
      <c r="G6" s="6" t="s">
        <v>32</v>
      </c>
      <c r="H6" s="6" t="s">
        <v>33</v>
      </c>
      <c r="I6" s="6" t="s">
        <v>34</v>
      </c>
      <c r="J6" s="44"/>
      <c r="K6" s="40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0"/>
      <c r="C7" s="40"/>
      <c r="D7" s="45" t="s">
        <v>40</v>
      </c>
      <c r="E7" s="45"/>
      <c r="F7" s="45"/>
      <c r="G7" s="45"/>
      <c r="H7" s="45"/>
      <c r="I7" s="46"/>
      <c r="J7" s="40" t="s">
        <v>41</v>
      </c>
      <c r="K7" s="40"/>
      <c r="L7" s="40"/>
      <c r="M7" s="40"/>
      <c r="N7" s="40"/>
      <c r="O7" s="40"/>
    </row>
    <row r="8" spans="2:15" ht="32.2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1" t="s">
        <v>29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8"/>
  <sheetViews>
    <sheetView tabSelected="1" topLeftCell="A28" workbookViewId="0">
      <selection activeCell="H36" sqref="H36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1" ht="18.600000000000001" customHeight="1">
      <c r="A2" s="47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>
      <c r="J3" s="60" t="s">
        <v>46</v>
      </c>
      <c r="K3" s="60"/>
    </row>
    <row r="4" spans="1:11" ht="13.8" customHeight="1">
      <c r="A4" s="40" t="s">
        <v>1</v>
      </c>
      <c r="B4" s="40" t="s">
        <v>47</v>
      </c>
      <c r="C4" s="48" t="s">
        <v>48</v>
      </c>
      <c r="D4" s="40" t="s">
        <v>2</v>
      </c>
      <c r="E4" s="40"/>
      <c r="F4" s="40"/>
      <c r="G4" s="40"/>
      <c r="H4" s="40" t="s">
        <v>2</v>
      </c>
      <c r="I4" s="40"/>
      <c r="J4" s="40"/>
      <c r="K4" s="40"/>
    </row>
    <row r="5" spans="1:11" ht="15" customHeight="1">
      <c r="A5" s="40"/>
      <c r="B5" s="40"/>
      <c r="C5" s="49"/>
      <c r="D5" s="42" t="s">
        <v>35</v>
      </c>
      <c r="E5" s="40" t="s">
        <v>0</v>
      </c>
      <c r="F5" s="40"/>
      <c r="G5" s="40"/>
      <c r="H5" s="42" t="s">
        <v>35</v>
      </c>
      <c r="I5" s="40" t="s">
        <v>0</v>
      </c>
      <c r="J5" s="40"/>
      <c r="K5" s="40"/>
    </row>
    <row r="6" spans="1:11" ht="34.799999999999997" customHeight="1">
      <c r="A6" s="40"/>
      <c r="B6" s="40"/>
      <c r="C6" s="50"/>
      <c r="D6" s="44"/>
      <c r="E6" s="32" t="s">
        <v>31</v>
      </c>
      <c r="F6" s="32" t="s">
        <v>32</v>
      </c>
      <c r="G6" s="32" t="s">
        <v>33</v>
      </c>
      <c r="H6" s="44"/>
      <c r="I6" s="32" t="s">
        <v>31</v>
      </c>
      <c r="J6" s="32" t="s">
        <v>32</v>
      </c>
      <c r="K6" s="32" t="s">
        <v>33</v>
      </c>
    </row>
    <row r="7" spans="1:11">
      <c r="A7" s="40"/>
      <c r="B7" s="40"/>
      <c r="C7" s="17"/>
      <c r="D7" s="40" t="s">
        <v>76</v>
      </c>
      <c r="E7" s="40"/>
      <c r="F7" s="40"/>
      <c r="G7" s="40"/>
      <c r="H7" s="40" t="s">
        <v>77</v>
      </c>
      <c r="I7" s="40"/>
      <c r="J7" s="40"/>
      <c r="K7" s="40"/>
    </row>
    <row r="8" spans="1:11" ht="27.6">
      <c r="A8" s="23">
        <v>1</v>
      </c>
      <c r="B8" s="19" t="s">
        <v>44</v>
      </c>
      <c r="C8" s="13" t="s">
        <v>49</v>
      </c>
      <c r="D8" s="21">
        <f t="shared" ref="D8:D13" si="0">E8+F8+G8</f>
        <v>200000</v>
      </c>
      <c r="E8" s="21"/>
      <c r="F8" s="21"/>
      <c r="G8" s="21">
        <v>200000</v>
      </c>
      <c r="H8" s="21">
        <f>I8+J8+K8</f>
        <v>102000</v>
      </c>
      <c r="I8" s="21"/>
      <c r="J8" s="21"/>
      <c r="K8" s="21">
        <v>102000</v>
      </c>
    </row>
    <row r="9" spans="1:11" ht="63" customHeight="1">
      <c r="A9" s="23">
        <v>2</v>
      </c>
      <c r="B9" s="19" t="s">
        <v>74</v>
      </c>
      <c r="C9" s="13" t="s">
        <v>75</v>
      </c>
      <c r="D9" s="21">
        <f t="shared" si="0"/>
        <v>10000</v>
      </c>
      <c r="E9" s="21"/>
      <c r="F9" s="21"/>
      <c r="G9" s="21">
        <v>10000</v>
      </c>
      <c r="H9" s="21">
        <f>I9+J9+K9</f>
        <v>0</v>
      </c>
      <c r="I9" s="21"/>
      <c r="J9" s="21"/>
      <c r="K9" s="21">
        <v>0</v>
      </c>
    </row>
    <row r="10" spans="1:11" ht="46.2" customHeight="1">
      <c r="A10" s="23">
        <v>3</v>
      </c>
      <c r="B10" s="4" t="s">
        <v>64</v>
      </c>
      <c r="C10" s="5"/>
      <c r="D10" s="21">
        <f t="shared" si="0"/>
        <v>4415345</v>
      </c>
      <c r="E10" s="21">
        <f t="shared" ref="E10:K10" si="1">E11+E12+E13</f>
        <v>498687</v>
      </c>
      <c r="F10" s="21">
        <f t="shared" si="1"/>
        <v>1406658</v>
      </c>
      <c r="G10" s="21">
        <f t="shared" si="1"/>
        <v>2510000</v>
      </c>
      <c r="H10" s="21">
        <f t="shared" si="1"/>
        <v>11481.2</v>
      </c>
      <c r="I10" s="21">
        <f t="shared" si="1"/>
        <v>0</v>
      </c>
      <c r="J10" s="21">
        <f t="shared" si="1"/>
        <v>6888.71</v>
      </c>
      <c r="K10" s="21">
        <f t="shared" si="1"/>
        <v>4592.49</v>
      </c>
    </row>
    <row r="11" spans="1:11" ht="32.4" customHeight="1">
      <c r="A11" s="54"/>
      <c r="B11" s="61"/>
      <c r="C11" s="25" t="s">
        <v>50</v>
      </c>
      <c r="D11" s="18">
        <f t="shared" si="0"/>
        <v>1754345</v>
      </c>
      <c r="E11" s="18">
        <v>498687</v>
      </c>
      <c r="F11" s="18">
        <v>395658</v>
      </c>
      <c r="G11" s="18">
        <v>860000</v>
      </c>
      <c r="H11" s="18">
        <f>I11+J11+K11</f>
        <v>0</v>
      </c>
      <c r="I11" s="18">
        <v>0</v>
      </c>
      <c r="J11" s="18">
        <v>0</v>
      </c>
      <c r="K11" s="18">
        <v>0</v>
      </c>
    </row>
    <row r="12" spans="1:11" ht="48.6" customHeight="1">
      <c r="A12" s="64"/>
      <c r="B12" s="62"/>
      <c r="C12" s="25" t="s">
        <v>51</v>
      </c>
      <c r="D12" s="18">
        <f t="shared" si="0"/>
        <v>1661000</v>
      </c>
      <c r="E12" s="18"/>
      <c r="F12" s="18">
        <v>1011000</v>
      </c>
      <c r="G12" s="18">
        <v>650000</v>
      </c>
      <c r="H12" s="18">
        <f>I12+J12+K12</f>
        <v>11481.2</v>
      </c>
      <c r="I12" s="3"/>
      <c r="J12" s="3">
        <v>6888.71</v>
      </c>
      <c r="K12" s="3">
        <v>4592.49</v>
      </c>
    </row>
    <row r="13" spans="1:11" ht="43.2" customHeight="1">
      <c r="A13" s="55"/>
      <c r="B13" s="63"/>
      <c r="C13" s="26" t="s">
        <v>52</v>
      </c>
      <c r="D13" s="18">
        <f t="shared" si="0"/>
        <v>1000000</v>
      </c>
      <c r="E13" s="18"/>
      <c r="F13" s="18"/>
      <c r="G13" s="18">
        <v>1000000</v>
      </c>
      <c r="H13" s="18">
        <f>I13+J13+K13</f>
        <v>0</v>
      </c>
      <c r="I13" s="3"/>
      <c r="J13" s="18"/>
      <c r="K13" s="18">
        <v>0</v>
      </c>
    </row>
    <row r="14" spans="1:11" ht="86.4" customHeight="1">
      <c r="A14" s="23">
        <v>4</v>
      </c>
      <c r="B14" s="27" t="s">
        <v>65</v>
      </c>
      <c r="C14" s="14"/>
      <c r="D14" s="21">
        <f t="shared" ref="D14:K14" si="2">D15+D16</f>
        <v>900000</v>
      </c>
      <c r="E14" s="21">
        <f t="shared" si="2"/>
        <v>0</v>
      </c>
      <c r="F14" s="21">
        <f t="shared" si="2"/>
        <v>0</v>
      </c>
      <c r="G14" s="21">
        <f t="shared" si="2"/>
        <v>900000</v>
      </c>
      <c r="H14" s="21">
        <f t="shared" si="2"/>
        <v>33244.300000000003</v>
      </c>
      <c r="I14" s="21">
        <f t="shared" si="2"/>
        <v>0</v>
      </c>
      <c r="J14" s="21">
        <f t="shared" si="2"/>
        <v>0</v>
      </c>
      <c r="K14" s="21">
        <f t="shared" si="2"/>
        <v>33244.300000000003</v>
      </c>
    </row>
    <row r="15" spans="1:11" ht="46.8" customHeight="1">
      <c r="A15" s="54"/>
      <c r="B15" s="52"/>
      <c r="C15" s="28" t="s">
        <v>53</v>
      </c>
      <c r="D15" s="18">
        <f>E15+F15+G15</f>
        <v>750000</v>
      </c>
      <c r="E15" s="18"/>
      <c r="F15" s="18"/>
      <c r="G15" s="18">
        <v>750000</v>
      </c>
      <c r="H15" s="18">
        <f>I15+J15+K15</f>
        <v>0</v>
      </c>
      <c r="I15" s="18"/>
      <c r="J15" s="18"/>
      <c r="K15" s="18">
        <v>0</v>
      </c>
    </row>
    <row r="16" spans="1:11" ht="20.399999999999999" customHeight="1">
      <c r="A16" s="55"/>
      <c r="B16" s="53"/>
      <c r="C16" s="5" t="s">
        <v>54</v>
      </c>
      <c r="D16" s="18">
        <f>E16+F16+G16</f>
        <v>150000</v>
      </c>
      <c r="E16" s="18"/>
      <c r="F16" s="18"/>
      <c r="G16" s="18">
        <v>150000</v>
      </c>
      <c r="H16" s="18">
        <f>I16+J16+K16</f>
        <v>33244.300000000003</v>
      </c>
      <c r="I16" s="18"/>
      <c r="J16" s="18"/>
      <c r="K16" s="18">
        <v>33244.300000000003</v>
      </c>
    </row>
    <row r="17" spans="1:11" ht="29.4" customHeight="1">
      <c r="A17" s="23">
        <v>5</v>
      </c>
      <c r="B17" s="20" t="s">
        <v>45</v>
      </c>
      <c r="C17" s="3"/>
      <c r="D17" s="21">
        <f t="shared" ref="D17:K17" si="3">D18+D19</f>
        <v>6893332</v>
      </c>
      <c r="E17" s="21">
        <f t="shared" si="3"/>
        <v>0</v>
      </c>
      <c r="F17" s="21">
        <f t="shared" si="3"/>
        <v>263332</v>
      </c>
      <c r="G17" s="21">
        <f t="shared" si="3"/>
        <v>6630000</v>
      </c>
      <c r="H17" s="21">
        <f t="shared" si="3"/>
        <v>3423333</v>
      </c>
      <c r="I17" s="21">
        <f t="shared" si="3"/>
        <v>0</v>
      </c>
      <c r="J17" s="21">
        <f t="shared" si="3"/>
        <v>263332</v>
      </c>
      <c r="K17" s="21">
        <f t="shared" si="3"/>
        <v>3160001</v>
      </c>
    </row>
    <row r="18" spans="1:11" ht="71.400000000000006" customHeight="1">
      <c r="A18" s="31"/>
      <c r="B18" s="56"/>
      <c r="C18" s="16" t="s">
        <v>55</v>
      </c>
      <c r="D18" s="18">
        <f>E18+F18+G18</f>
        <v>6713332</v>
      </c>
      <c r="E18" s="18"/>
      <c r="F18" s="18">
        <v>263332</v>
      </c>
      <c r="G18" s="18">
        <v>6450000</v>
      </c>
      <c r="H18" s="18">
        <f>I18+J18+K18</f>
        <v>3373333</v>
      </c>
      <c r="I18" s="18"/>
      <c r="J18" s="18">
        <v>263332</v>
      </c>
      <c r="K18" s="18">
        <v>3110001</v>
      </c>
    </row>
    <row r="19" spans="1:11" ht="24" customHeight="1">
      <c r="A19" s="13"/>
      <c r="B19" s="57"/>
      <c r="C19" s="5" t="s">
        <v>54</v>
      </c>
      <c r="D19" s="18">
        <f>E19+F19+G19</f>
        <v>180000</v>
      </c>
      <c r="E19" s="3"/>
      <c r="F19" s="3"/>
      <c r="G19" s="18">
        <v>180000</v>
      </c>
      <c r="H19" s="18">
        <f>I19+J19+K19</f>
        <v>50000</v>
      </c>
      <c r="I19" s="3"/>
      <c r="J19" s="3"/>
      <c r="K19" s="18">
        <v>50000</v>
      </c>
    </row>
    <row r="20" spans="1:11" ht="28.2" customHeight="1">
      <c r="A20" s="9">
        <v>6</v>
      </c>
      <c r="B20" s="4" t="s">
        <v>56</v>
      </c>
      <c r="D20" s="21">
        <f t="shared" ref="D20:K20" si="4">D21</f>
        <v>420000</v>
      </c>
      <c r="E20" s="21">
        <f t="shared" si="4"/>
        <v>0</v>
      </c>
      <c r="F20" s="21">
        <f t="shared" si="4"/>
        <v>0</v>
      </c>
      <c r="G20" s="21">
        <f t="shared" si="4"/>
        <v>420000</v>
      </c>
      <c r="H20" s="21">
        <f t="shared" si="4"/>
        <v>207600</v>
      </c>
      <c r="I20" s="21">
        <f t="shared" si="4"/>
        <v>0</v>
      </c>
      <c r="J20" s="21">
        <f t="shared" si="4"/>
        <v>0</v>
      </c>
      <c r="K20" s="21">
        <f t="shared" si="4"/>
        <v>207600</v>
      </c>
    </row>
    <row r="21" spans="1:11" ht="28.2" customHeight="1">
      <c r="A21" s="35"/>
      <c r="B21" s="36"/>
      <c r="C21" s="5" t="s">
        <v>43</v>
      </c>
      <c r="D21" s="18">
        <f>E21+F21+G21</f>
        <v>420000</v>
      </c>
      <c r="E21" s="3"/>
      <c r="F21" s="3"/>
      <c r="G21" s="18">
        <v>420000</v>
      </c>
      <c r="H21" s="18">
        <f>I21+J21+K21</f>
        <v>207600</v>
      </c>
      <c r="I21" s="3"/>
      <c r="J21" s="3"/>
      <c r="K21" s="18">
        <v>207600</v>
      </c>
    </row>
    <row r="22" spans="1:11" ht="45" customHeight="1">
      <c r="A22" s="23">
        <v>7</v>
      </c>
      <c r="B22" s="27" t="s">
        <v>66</v>
      </c>
      <c r="C22" s="5"/>
      <c r="D22" s="21">
        <f t="shared" ref="D22:K22" si="5">D23+D24+D25</f>
        <v>31963748.780000001</v>
      </c>
      <c r="E22" s="21">
        <f t="shared" si="5"/>
        <v>0</v>
      </c>
      <c r="F22" s="15">
        <f t="shared" si="5"/>
        <v>0</v>
      </c>
      <c r="G22" s="21">
        <f t="shared" si="5"/>
        <v>31963748.780000001</v>
      </c>
      <c r="H22" s="15">
        <f t="shared" si="5"/>
        <v>10861247.26</v>
      </c>
      <c r="I22" s="15">
        <f t="shared" si="5"/>
        <v>0</v>
      </c>
      <c r="J22" s="15">
        <f t="shared" si="5"/>
        <v>0</v>
      </c>
      <c r="K22" s="15">
        <f t="shared" si="5"/>
        <v>10861247.26</v>
      </c>
    </row>
    <row r="23" spans="1:11" ht="31.2" customHeight="1">
      <c r="A23" s="61"/>
      <c r="B23" s="52"/>
      <c r="C23" s="29" t="s">
        <v>57</v>
      </c>
      <c r="D23" s="18">
        <f>E23+F23+G23</f>
        <v>6000000</v>
      </c>
      <c r="E23" s="18"/>
      <c r="F23" s="18"/>
      <c r="G23" s="18">
        <v>6000000</v>
      </c>
      <c r="H23" s="18">
        <f>I23+J23+K23</f>
        <v>2923947.65</v>
      </c>
      <c r="I23" s="18"/>
      <c r="J23" s="18"/>
      <c r="K23" s="18">
        <v>2923947.65</v>
      </c>
    </row>
    <row r="24" spans="1:11" ht="31.8" customHeight="1">
      <c r="A24" s="62"/>
      <c r="B24" s="67"/>
      <c r="C24" s="29" t="s">
        <v>58</v>
      </c>
      <c r="D24" s="18">
        <f>E24+F24+G24</f>
        <v>19975748.780000001</v>
      </c>
      <c r="E24" s="18"/>
      <c r="F24" s="18"/>
      <c r="G24" s="18">
        <v>19975748.780000001</v>
      </c>
      <c r="H24" s="18">
        <f>I24+J24+K24</f>
        <v>6168403.1799999997</v>
      </c>
      <c r="I24" s="18"/>
      <c r="J24" s="18"/>
      <c r="K24" s="18">
        <v>6168403.1799999997</v>
      </c>
    </row>
    <row r="25" spans="1:11" ht="21" customHeight="1">
      <c r="A25" s="63"/>
      <c r="B25" s="53"/>
      <c r="C25" s="5" t="s">
        <v>54</v>
      </c>
      <c r="D25" s="18">
        <f>E25+F25+G25</f>
        <v>5988000</v>
      </c>
      <c r="E25" s="18"/>
      <c r="F25" s="18"/>
      <c r="G25" s="18">
        <v>5988000</v>
      </c>
      <c r="H25" s="18">
        <f>I25+J25+K25</f>
        <v>1768896.43</v>
      </c>
      <c r="I25" s="18"/>
      <c r="J25" s="18"/>
      <c r="K25" s="18">
        <v>1768896.43</v>
      </c>
    </row>
    <row r="26" spans="1:11" ht="42.6" customHeight="1">
      <c r="A26" s="23">
        <v>8</v>
      </c>
      <c r="B26" s="4" t="s">
        <v>67</v>
      </c>
      <c r="C26" s="5"/>
      <c r="D26" s="21">
        <f t="shared" ref="D26:K26" si="6">D27+D28</f>
        <v>4480000</v>
      </c>
      <c r="E26" s="21">
        <f t="shared" si="6"/>
        <v>0</v>
      </c>
      <c r="F26" s="21">
        <f t="shared" si="6"/>
        <v>0</v>
      </c>
      <c r="G26" s="21">
        <f t="shared" si="6"/>
        <v>4480000</v>
      </c>
      <c r="H26" s="21">
        <f t="shared" si="6"/>
        <v>1950000</v>
      </c>
      <c r="I26" s="21">
        <f t="shared" si="6"/>
        <v>0</v>
      </c>
      <c r="J26" s="21">
        <f t="shared" si="6"/>
        <v>0</v>
      </c>
      <c r="K26" s="21">
        <f t="shared" si="6"/>
        <v>1950000</v>
      </c>
    </row>
    <row r="27" spans="1:11" ht="46.2" customHeight="1">
      <c r="A27" s="61"/>
      <c r="B27" s="61"/>
      <c r="C27" s="29" t="s">
        <v>59</v>
      </c>
      <c r="D27" s="18">
        <f>E27+F27+G27</f>
        <v>450000</v>
      </c>
      <c r="E27" s="18"/>
      <c r="F27" s="18"/>
      <c r="G27" s="18">
        <v>450000</v>
      </c>
      <c r="H27" s="18">
        <f>I27+J27+K27</f>
        <v>0</v>
      </c>
      <c r="I27" s="18"/>
      <c r="J27" s="18"/>
      <c r="K27" s="18">
        <v>0</v>
      </c>
    </row>
    <row r="28" spans="1:11" ht="70.2" customHeight="1">
      <c r="A28" s="63"/>
      <c r="B28" s="63"/>
      <c r="C28" s="16" t="s">
        <v>60</v>
      </c>
      <c r="D28" s="18">
        <f>E28+F28+G28</f>
        <v>4030000</v>
      </c>
      <c r="E28" s="18"/>
      <c r="F28" s="18"/>
      <c r="G28" s="18">
        <v>4030000</v>
      </c>
      <c r="H28" s="18">
        <f>I28+J28+K28</f>
        <v>1950000</v>
      </c>
      <c r="I28" s="18"/>
      <c r="J28" s="18"/>
      <c r="K28" s="18">
        <v>1950000</v>
      </c>
    </row>
    <row r="29" spans="1:11" ht="44.4" customHeight="1">
      <c r="A29" s="22">
        <v>9</v>
      </c>
      <c r="B29" s="27" t="s">
        <v>68</v>
      </c>
      <c r="C29" s="33" t="s">
        <v>61</v>
      </c>
      <c r="D29" s="21">
        <f>E29+F29+G29</f>
        <v>300000</v>
      </c>
      <c r="E29" s="21"/>
      <c r="F29" s="21"/>
      <c r="G29" s="21">
        <v>300000</v>
      </c>
      <c r="H29" s="21">
        <f>I29+J29+K29</f>
        <v>79438</v>
      </c>
      <c r="I29" s="21"/>
      <c r="J29" s="21"/>
      <c r="K29" s="21">
        <v>79438</v>
      </c>
    </row>
    <row r="30" spans="1:11" ht="45.6" customHeight="1">
      <c r="A30" s="22">
        <v>10</v>
      </c>
      <c r="B30" s="27" t="s">
        <v>69</v>
      </c>
      <c r="C30" s="30"/>
      <c r="D30" s="21">
        <f t="shared" ref="D30:K30" si="7">D31+D32</f>
        <v>17618790.16</v>
      </c>
      <c r="E30" s="21">
        <f t="shared" si="7"/>
        <v>0</v>
      </c>
      <c r="F30" s="21">
        <f t="shared" si="7"/>
        <v>6104318</v>
      </c>
      <c r="G30" s="21">
        <f t="shared" si="7"/>
        <v>11514472.16</v>
      </c>
      <c r="H30" s="21">
        <f t="shared" si="7"/>
        <v>4741564.5999999996</v>
      </c>
      <c r="I30" s="21">
        <f t="shared" si="7"/>
        <v>0</v>
      </c>
      <c r="J30" s="21">
        <f t="shared" si="7"/>
        <v>0</v>
      </c>
      <c r="K30" s="21">
        <f t="shared" si="7"/>
        <v>4741564.5999999996</v>
      </c>
    </row>
    <row r="31" spans="1:11" ht="30.6" customHeight="1">
      <c r="A31" s="61"/>
      <c r="B31" s="68"/>
      <c r="C31" s="29" t="s">
        <v>62</v>
      </c>
      <c r="D31" s="18">
        <f>E31+F31+G31</f>
        <v>17308790.16</v>
      </c>
      <c r="E31" s="18"/>
      <c r="F31" s="18">
        <v>6104318</v>
      </c>
      <c r="G31" s="18">
        <v>11204472.16</v>
      </c>
      <c r="H31" s="3">
        <f>I31+J31+K31</f>
        <v>4561904.5999999996</v>
      </c>
      <c r="I31" s="18"/>
      <c r="J31" s="18"/>
      <c r="K31" s="3">
        <v>4561904.5999999996</v>
      </c>
    </row>
    <row r="32" spans="1:11" ht="21.6" customHeight="1">
      <c r="A32" s="63"/>
      <c r="B32" s="69"/>
      <c r="C32" s="5" t="s">
        <v>54</v>
      </c>
      <c r="D32" s="18">
        <f>E32+F32+G32</f>
        <v>310000</v>
      </c>
      <c r="E32" s="3"/>
      <c r="F32" s="3"/>
      <c r="G32" s="18">
        <v>310000</v>
      </c>
      <c r="H32" s="18">
        <f>I32+J32+K32</f>
        <v>179660</v>
      </c>
      <c r="I32" s="3"/>
      <c r="J32" s="3"/>
      <c r="K32" s="18">
        <v>179660</v>
      </c>
    </row>
    <row r="33" spans="1:11" ht="53.4" customHeight="1">
      <c r="A33" s="37">
        <v>11</v>
      </c>
      <c r="B33" s="38" t="s">
        <v>72</v>
      </c>
      <c r="C33" s="39" t="s">
        <v>73</v>
      </c>
      <c r="D33" s="21">
        <f>E33+F33+G33</f>
        <v>8370967</v>
      </c>
      <c r="E33" s="15">
        <v>7148748</v>
      </c>
      <c r="F33" s="21">
        <v>447864</v>
      </c>
      <c r="G33" s="21">
        <v>774355</v>
      </c>
      <c r="H33" s="21">
        <f>I33+J33+K33</f>
        <v>42560</v>
      </c>
      <c r="I33" s="15"/>
      <c r="J33" s="15"/>
      <c r="K33" s="21">
        <v>42560</v>
      </c>
    </row>
    <row r="34" spans="1:11" ht="21.6" customHeight="1">
      <c r="A34" s="34"/>
      <c r="B34" s="58" t="s">
        <v>71</v>
      </c>
      <c r="C34" s="59"/>
      <c r="D34" s="21">
        <f t="shared" ref="D34:K34" si="8">D8+D9+D10+D14+D17+D20+D22+D26+D29+D30+D33</f>
        <v>75572182.939999998</v>
      </c>
      <c r="E34" s="21">
        <f t="shared" si="8"/>
        <v>7647435</v>
      </c>
      <c r="F34" s="21">
        <f t="shared" si="8"/>
        <v>8222172</v>
      </c>
      <c r="G34" s="21">
        <f t="shared" si="8"/>
        <v>59702575.939999998</v>
      </c>
      <c r="H34" s="21">
        <f t="shared" si="8"/>
        <v>21452468.359999999</v>
      </c>
      <c r="I34" s="21">
        <f t="shared" si="8"/>
        <v>0</v>
      </c>
      <c r="J34" s="21">
        <f t="shared" si="8"/>
        <v>270220.71000000002</v>
      </c>
      <c r="K34" s="21">
        <f t="shared" si="8"/>
        <v>21182247.649999999</v>
      </c>
    </row>
    <row r="35" spans="1:11" ht="21.6" customHeight="1">
      <c r="A35" s="12"/>
      <c r="B35" s="65" t="s">
        <v>63</v>
      </c>
      <c r="C35" s="66"/>
      <c r="D35" s="18">
        <f>E35+F35+G35</f>
        <v>17360373.75</v>
      </c>
      <c r="E35" s="3"/>
      <c r="F35" s="3"/>
      <c r="G35" s="18">
        <v>17360373.75</v>
      </c>
      <c r="H35" s="18">
        <f>I35+J35+K35</f>
        <v>7760404.8499999996</v>
      </c>
      <c r="I35" s="3"/>
      <c r="J35" s="3"/>
      <c r="K35" s="18">
        <v>7760404.8499999996</v>
      </c>
    </row>
    <row r="36" spans="1:11" ht="28.2" customHeight="1">
      <c r="A36" s="24"/>
      <c r="B36" s="58" t="s">
        <v>70</v>
      </c>
      <c r="C36" s="59"/>
      <c r="D36" s="21">
        <f t="shared" ref="D36:K36" si="9">D34+D35</f>
        <v>92932556.689999998</v>
      </c>
      <c r="E36" s="21">
        <f t="shared" si="9"/>
        <v>7647435</v>
      </c>
      <c r="F36" s="21">
        <f t="shared" si="9"/>
        <v>8222172</v>
      </c>
      <c r="G36" s="21">
        <f t="shared" si="9"/>
        <v>77062949.689999998</v>
      </c>
      <c r="H36" s="21">
        <f t="shared" si="9"/>
        <v>29212873.210000001</v>
      </c>
      <c r="I36" s="21">
        <f t="shared" si="9"/>
        <v>0</v>
      </c>
      <c r="J36" s="21">
        <f t="shared" si="9"/>
        <v>270220.71000000002</v>
      </c>
      <c r="K36" s="21">
        <f t="shared" si="9"/>
        <v>28942652.5</v>
      </c>
    </row>
    <row r="38" spans="1:11" ht="57.6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</row>
  </sheetData>
  <mergeCells count="28">
    <mergeCell ref="B36:C36"/>
    <mergeCell ref="J3:K3"/>
    <mergeCell ref="B11:B13"/>
    <mergeCell ref="A11:A13"/>
    <mergeCell ref="B35:C35"/>
    <mergeCell ref="B23:B25"/>
    <mergeCell ref="A23:A25"/>
    <mergeCell ref="B27:B28"/>
    <mergeCell ref="A27:A28"/>
    <mergeCell ref="B31:B32"/>
    <mergeCell ref="A31:A32"/>
    <mergeCell ref="B34:C34"/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18:B19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2019-08-20T06:21:09Z</dcterms:modified>
</cp:coreProperties>
</file>