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K19" i="12"/>
  <c r="J19"/>
  <c r="I19"/>
  <c r="H19"/>
  <c r="G19"/>
  <c r="F19"/>
  <c r="E19"/>
  <c r="D19"/>
  <c r="I9"/>
  <c r="H33"/>
  <c r="D33"/>
  <c r="K29"/>
  <c r="J29"/>
  <c r="I29"/>
  <c r="G29"/>
  <c r="F29"/>
  <c r="E29"/>
  <c r="H31"/>
  <c r="D31"/>
  <c r="H30"/>
  <c r="D30"/>
  <c r="H28"/>
  <c r="D28"/>
  <c r="K25"/>
  <c r="J25"/>
  <c r="I25"/>
  <c r="G25"/>
  <c r="F25"/>
  <c r="E25"/>
  <c r="H27"/>
  <c r="D27"/>
  <c r="H26"/>
  <c r="D26"/>
  <c r="H24"/>
  <c r="K21"/>
  <c r="J21"/>
  <c r="I21"/>
  <c r="G21"/>
  <c r="F21"/>
  <c r="E21"/>
  <c r="H22"/>
  <c r="D22"/>
  <c r="D24"/>
  <c r="H23"/>
  <c r="D23"/>
  <c r="H20"/>
  <c r="D20"/>
  <c r="H18"/>
  <c r="D18"/>
  <c r="K16"/>
  <c r="J16"/>
  <c r="I16"/>
  <c r="G16"/>
  <c r="F16"/>
  <c r="E16"/>
  <c r="H17"/>
  <c r="D17"/>
  <c r="H14"/>
  <c r="H15"/>
  <c r="D15"/>
  <c r="D14"/>
  <c r="K13"/>
  <c r="J13"/>
  <c r="I13"/>
  <c r="G13"/>
  <c r="F13"/>
  <c r="E13"/>
  <c r="H12"/>
  <c r="H11"/>
  <c r="H10"/>
  <c r="H8"/>
  <c r="D12"/>
  <c r="D11"/>
  <c r="D10"/>
  <c r="D8"/>
  <c r="K9"/>
  <c r="J9"/>
  <c r="G9"/>
  <c r="F9"/>
  <c r="E9"/>
  <c r="E32" s="1"/>
  <c r="E34" s="1"/>
  <c r="K32" l="1"/>
  <c r="K34" s="1"/>
  <c r="G32"/>
  <c r="G34" s="1"/>
  <c r="F32"/>
  <c r="F34" s="1"/>
  <c r="J32"/>
  <c r="J34" s="1"/>
  <c r="D25"/>
  <c r="D29"/>
  <c r="I32"/>
  <c r="I34" s="1"/>
  <c r="H25"/>
  <c r="H29"/>
  <c r="D16"/>
  <c r="H9"/>
  <c r="H21"/>
  <c r="D21"/>
  <c r="D9"/>
  <c r="D13"/>
  <c r="H13"/>
  <c r="H16"/>
  <c r="D32" l="1"/>
  <c r="D34" s="1"/>
  <c r="H32"/>
  <c r="H34" s="1"/>
</calcChain>
</file>

<file path=xl/sharedStrings.xml><?xml version="1.0" encoding="utf-8"?>
<sst xmlns="http://schemas.openxmlformats.org/spreadsheetml/2006/main" count="99" uniqueCount="75">
  <si>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</si>
  <si>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</si>
  <si>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</si>
  <si>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</si>
  <si>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</si>
  <si>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</si>
  <si>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</si>
  <si>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</si>
  <si>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</si>
  <si>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</si>
  <si>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</si>
  <si>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</si>
  <si>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</si>
  <si>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</si>
  <si>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</si>
  <si>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</si>
  <si>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</si>
  <si>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</si>
  <si>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</si>
  <si>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</si>
  <si>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</si>
  <si>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</si>
  <si>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</si>
  <si>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</si>
  <si>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</si>
  <si>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</si>
  <si>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</si>
  <si>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</si>
  <si>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</si>
  <si>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</si>
  <si>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</si>
  <si>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</si>
  <si>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</si>
  <si>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</si>
  <si>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</si>
  <si>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</si>
  <si>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</si>
  <si>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</si>
  <si>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</si>
  <si>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</si>
  <si>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</si>
  <si>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</si>
  <si>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</si>
  <si>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</si>
  <si>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</si>
  <si>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</si>
  <si>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план 2017 г</t>
  </si>
  <si>
    <t>факт 2017г.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</si>
  <si>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</si>
  <si>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</si>
  <si>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</si>
  <si>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</si>
  <si>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</si>
  <si>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</si>
  <si>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</si>
  <si>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</si>
  <si>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</si>
  <si>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</si>
  <si>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</si>
  <si>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</si>
  <si>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</si>
  <si>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</si>
  <si>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</si>
  <si>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</si>
  <si>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</si>
  <si>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</si>
  <si>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</si>
  <si>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</si>
  <si>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</si>
  <si>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</si>
  <si>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</si>
  <si>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</si>
  <si>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</si>
  <si>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</si>
  <si>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ИСПОЛНЕНИЕ МУНИЦИПАЛЬНЫХ ПРОГРАММ ГОРОДСКОГО ПОСЕЛЕНИЯ ГАВРИЛОВ-ЯМ ЗА ЯНВАРЬ-ДЕКАБРЬ  2017г.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</si>
</sst>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37" t="s">
        <v>42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38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39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40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  <mergeCell ref="B2:O2"/>
    <mergeCell ref="D4:D6"/>
    <mergeCell ref="F5:I5"/>
    <mergeCell ref="E5:E6"/>
    <mergeCell ref="E4:I4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6"/>
  <sheetViews>
    <sheetView tabSelected="1" workbookViewId="0">
      <selection activeCell="B34" sqref="B34:C34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37" t="s">
        <v>74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J3" s="50" t="s">
        <v>48</v>
      </c>
      <c r="K3" s="50"/>
    </row>
    <row r="4" spans="1:11" ht="13.8" customHeight="1">
      <c r="A4" s="41" t="s">
        <v>1</v>
      </c>
      <c r="B4" s="41" t="s">
        <v>49</v>
      </c>
      <c r="C4" s="38" t="s">
        <v>50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1" ht="15" customHeight="1">
      <c r="A5" s="41"/>
      <c r="B5" s="41"/>
      <c r="C5" s="39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1" ht="34.799999999999997" customHeight="1">
      <c r="A6" s="41"/>
      <c r="B6" s="41"/>
      <c r="C6" s="40"/>
      <c r="D6" s="45"/>
      <c r="E6" s="32" t="s">
        <v>31</v>
      </c>
      <c r="F6" s="32" t="s">
        <v>32</v>
      </c>
      <c r="G6" s="32" t="s">
        <v>33</v>
      </c>
      <c r="H6" s="45"/>
      <c r="I6" s="32" t="s">
        <v>31</v>
      </c>
      <c r="J6" s="32" t="s">
        <v>32</v>
      </c>
      <c r="K6" s="32" t="s">
        <v>33</v>
      </c>
    </row>
    <row r="7" spans="1:11">
      <c r="A7" s="41"/>
      <c r="B7" s="41"/>
      <c r="C7" s="17"/>
      <c r="D7" s="41" t="s">
        <v>46</v>
      </c>
      <c r="E7" s="41"/>
      <c r="F7" s="41"/>
      <c r="G7" s="41"/>
      <c r="H7" s="41" t="s">
        <v>47</v>
      </c>
      <c r="I7" s="41"/>
      <c r="J7" s="41"/>
      <c r="K7" s="41"/>
    </row>
    <row r="8" spans="1:11" ht="27.6">
      <c r="A8" s="23">
        <v>1</v>
      </c>
      <c r="B8" s="19" t="s">
        <v>44</v>
      </c>
      <c r="C8" s="13" t="s">
        <v>51</v>
      </c>
      <c r="D8" s="21">
        <f>E8+F8+G8</f>
        <v>180000</v>
      </c>
      <c r="E8" s="21"/>
      <c r="F8" s="21"/>
      <c r="G8" s="21">
        <v>180000</v>
      </c>
      <c r="H8" s="21">
        <f>I8+J8+K8</f>
        <v>180000</v>
      </c>
      <c r="I8" s="21"/>
      <c r="J8" s="21"/>
      <c r="K8" s="21">
        <v>180000</v>
      </c>
    </row>
    <row r="9" spans="1:11" ht="46.2" customHeight="1">
      <c r="A9" s="23">
        <v>2</v>
      </c>
      <c r="B9" s="4" t="s">
        <v>66</v>
      </c>
      <c r="C9" s="5"/>
      <c r="D9" s="21">
        <f>E9+F9+G9</f>
        <v>26034440.359999999</v>
      </c>
      <c r="E9" s="21">
        <f t="shared" ref="E9:K9" si="0">E10+E11+E12</f>
        <v>521390</v>
      </c>
      <c r="F9" s="21">
        <f t="shared" si="0"/>
        <v>15822050.59</v>
      </c>
      <c r="G9" s="21">
        <f t="shared" si="0"/>
        <v>9690999.7700000014</v>
      </c>
      <c r="H9" s="21">
        <f t="shared" si="0"/>
        <v>16173796.83</v>
      </c>
      <c r="I9" s="21">
        <f t="shared" si="0"/>
        <v>474525.6</v>
      </c>
      <c r="J9" s="21">
        <f t="shared" si="0"/>
        <v>10099266.02</v>
      </c>
      <c r="K9" s="21">
        <f t="shared" si="0"/>
        <v>5600005.21</v>
      </c>
    </row>
    <row r="10" spans="1:11" ht="32.4" customHeight="1">
      <c r="A10" s="54"/>
      <c r="B10" s="51"/>
      <c r="C10" s="25" t="s">
        <v>52</v>
      </c>
      <c r="D10" s="18">
        <f>E10+F10+G10</f>
        <v>1763668</v>
      </c>
      <c r="E10" s="18">
        <v>521390</v>
      </c>
      <c r="F10" s="18">
        <v>650000</v>
      </c>
      <c r="G10" s="18">
        <v>592278</v>
      </c>
      <c r="H10" s="18">
        <f>I10+J10+K10</f>
        <v>1658378.4</v>
      </c>
      <c r="I10" s="18">
        <v>474525.6</v>
      </c>
      <c r="J10" s="18">
        <v>591574.80000000005</v>
      </c>
      <c r="K10" s="18">
        <v>592278</v>
      </c>
    </row>
    <row r="11" spans="1:11" ht="48.6" customHeight="1">
      <c r="A11" s="55"/>
      <c r="B11" s="52"/>
      <c r="C11" s="25" t="s">
        <v>53</v>
      </c>
      <c r="D11" s="18">
        <f>E11+F11+G11</f>
        <v>56971.22</v>
      </c>
      <c r="E11" s="18"/>
      <c r="F11" s="18">
        <v>39880</v>
      </c>
      <c r="G11" s="18">
        <v>17091.22</v>
      </c>
      <c r="H11" s="18">
        <f>I11+J11+K11</f>
        <v>56970.700000000004</v>
      </c>
      <c r="I11" s="3"/>
      <c r="J11" s="3">
        <v>39879.480000000003</v>
      </c>
      <c r="K11" s="3">
        <v>17091.22</v>
      </c>
    </row>
    <row r="12" spans="1:11" ht="43.2" customHeight="1">
      <c r="A12" s="56"/>
      <c r="B12" s="53"/>
      <c r="C12" s="26" t="s">
        <v>54</v>
      </c>
      <c r="D12" s="18">
        <f>E12+F12+G12</f>
        <v>24213801.140000001</v>
      </c>
      <c r="E12" s="18"/>
      <c r="F12" s="18">
        <v>15132170.59</v>
      </c>
      <c r="G12" s="18">
        <v>9081630.5500000007</v>
      </c>
      <c r="H12" s="18">
        <f>I12+J12+K12</f>
        <v>14458447.73</v>
      </c>
      <c r="I12" s="3"/>
      <c r="J12" s="18">
        <v>9467811.7400000002</v>
      </c>
      <c r="K12" s="18">
        <v>4990635.99</v>
      </c>
    </row>
    <row r="13" spans="1:11" ht="86.4" customHeight="1">
      <c r="A13" s="23">
        <v>3</v>
      </c>
      <c r="B13" s="27" t="s">
        <v>67</v>
      </c>
      <c r="C13" s="14"/>
      <c r="D13" s="21">
        <f t="shared" ref="D13:K13" si="1">D14+D15</f>
        <v>834625.33</v>
      </c>
      <c r="E13" s="21">
        <f t="shared" si="1"/>
        <v>0</v>
      </c>
      <c r="F13" s="21">
        <f t="shared" si="1"/>
        <v>0</v>
      </c>
      <c r="G13" s="21">
        <f t="shared" si="1"/>
        <v>834625.33</v>
      </c>
      <c r="H13" s="21">
        <f t="shared" si="1"/>
        <v>834625.33</v>
      </c>
      <c r="I13" s="21">
        <f t="shared" si="1"/>
        <v>0</v>
      </c>
      <c r="J13" s="21">
        <f t="shared" si="1"/>
        <v>0</v>
      </c>
      <c r="K13" s="21">
        <f t="shared" si="1"/>
        <v>834625.33</v>
      </c>
    </row>
    <row r="14" spans="1:11" ht="46.8" customHeight="1">
      <c r="A14" s="54"/>
      <c r="B14" s="59"/>
      <c r="C14" s="28" t="s">
        <v>55</v>
      </c>
      <c r="D14" s="18">
        <f>E14+F14+G14</f>
        <v>750000</v>
      </c>
      <c r="E14" s="18"/>
      <c r="F14" s="18"/>
      <c r="G14" s="18">
        <v>750000</v>
      </c>
      <c r="H14" s="18">
        <f>I14+J14+K14</f>
        <v>750000</v>
      </c>
      <c r="I14" s="18"/>
      <c r="J14" s="18"/>
      <c r="K14" s="18">
        <v>750000</v>
      </c>
    </row>
    <row r="15" spans="1:11" ht="20.399999999999999" customHeight="1">
      <c r="A15" s="56"/>
      <c r="B15" s="61"/>
      <c r="C15" s="5" t="s">
        <v>56</v>
      </c>
      <c r="D15" s="18">
        <f>E15+F15+G15</f>
        <v>84625.33</v>
      </c>
      <c r="E15" s="18"/>
      <c r="F15" s="18"/>
      <c r="G15" s="18">
        <v>84625.33</v>
      </c>
      <c r="H15" s="18">
        <f>I15+J15+K15</f>
        <v>84625.33</v>
      </c>
      <c r="I15" s="18"/>
      <c r="J15" s="18"/>
      <c r="K15" s="18">
        <v>84625.33</v>
      </c>
    </row>
    <row r="16" spans="1:11" ht="29.4" customHeight="1">
      <c r="A16" s="23">
        <v>4</v>
      </c>
      <c r="B16" s="20" t="s">
        <v>45</v>
      </c>
      <c r="C16" s="3"/>
      <c r="D16" s="21">
        <f t="shared" ref="D16:K16" si="2">D17+D18</f>
        <v>11111523</v>
      </c>
      <c r="E16" s="21">
        <f t="shared" si="2"/>
        <v>0</v>
      </c>
      <c r="F16" s="21">
        <f t="shared" si="2"/>
        <v>4544335</v>
      </c>
      <c r="G16" s="21">
        <f t="shared" si="2"/>
        <v>6567188</v>
      </c>
      <c r="H16" s="21">
        <f t="shared" si="2"/>
        <v>11111522.02</v>
      </c>
      <c r="I16" s="21">
        <f t="shared" si="2"/>
        <v>0</v>
      </c>
      <c r="J16" s="21">
        <f t="shared" si="2"/>
        <v>4544334.0199999996</v>
      </c>
      <c r="K16" s="21">
        <f t="shared" si="2"/>
        <v>6567188</v>
      </c>
    </row>
    <row r="17" spans="1:11" ht="71.400000000000006" customHeight="1">
      <c r="A17" s="31"/>
      <c r="B17" s="65"/>
      <c r="C17" s="16" t="s">
        <v>57</v>
      </c>
      <c r="D17" s="18">
        <f>E17+F17+G17</f>
        <v>10833569</v>
      </c>
      <c r="E17" s="18"/>
      <c r="F17" s="18">
        <v>4544335</v>
      </c>
      <c r="G17" s="18">
        <v>6289234</v>
      </c>
      <c r="H17" s="18">
        <f>I17+J17+K17</f>
        <v>10833568.02</v>
      </c>
      <c r="I17" s="18"/>
      <c r="J17" s="18">
        <v>4544334.0199999996</v>
      </c>
      <c r="K17" s="18">
        <v>6289234</v>
      </c>
    </row>
    <row r="18" spans="1:11" ht="24" customHeight="1">
      <c r="A18" s="13"/>
      <c r="B18" s="66"/>
      <c r="C18" s="5" t="s">
        <v>56</v>
      </c>
      <c r="D18" s="18">
        <f>E18+F18+G18</f>
        <v>277954</v>
      </c>
      <c r="E18" s="3"/>
      <c r="F18" s="3"/>
      <c r="G18" s="18">
        <v>277954</v>
      </c>
      <c r="H18" s="18">
        <f>I18+J18+K18</f>
        <v>277954</v>
      </c>
      <c r="I18" s="3"/>
      <c r="J18" s="3"/>
      <c r="K18" s="18">
        <v>277954</v>
      </c>
    </row>
    <row r="19" spans="1:11" ht="28.2" customHeight="1">
      <c r="A19" s="9"/>
      <c r="B19" s="4" t="s">
        <v>58</v>
      </c>
      <c r="D19" s="21">
        <f t="shared" ref="D19:K19" si="3">D20</f>
        <v>200000</v>
      </c>
      <c r="E19" s="21">
        <f t="shared" si="3"/>
        <v>0</v>
      </c>
      <c r="F19" s="21">
        <f t="shared" si="3"/>
        <v>0</v>
      </c>
      <c r="G19" s="21">
        <f t="shared" si="3"/>
        <v>200000</v>
      </c>
      <c r="H19" s="21">
        <f t="shared" si="3"/>
        <v>200000</v>
      </c>
      <c r="I19" s="21">
        <f t="shared" si="3"/>
        <v>0</v>
      </c>
      <c r="J19" s="21">
        <f t="shared" si="3"/>
        <v>0</v>
      </c>
      <c r="K19" s="21">
        <f t="shared" si="3"/>
        <v>200000</v>
      </c>
    </row>
    <row r="20" spans="1:11" ht="28.2" customHeight="1">
      <c r="A20" s="35"/>
      <c r="B20" s="36"/>
      <c r="C20" s="5" t="s">
        <v>43</v>
      </c>
      <c r="D20" s="18">
        <f>E20+F20+G20</f>
        <v>200000</v>
      </c>
      <c r="E20" s="3"/>
      <c r="F20" s="3"/>
      <c r="G20" s="18">
        <v>200000</v>
      </c>
      <c r="H20" s="18">
        <f>I20+J20+K20</f>
        <v>200000</v>
      </c>
      <c r="I20" s="3"/>
      <c r="J20" s="3"/>
      <c r="K20" s="18">
        <v>200000</v>
      </c>
    </row>
    <row r="21" spans="1:11" ht="45" customHeight="1">
      <c r="A21" s="23">
        <v>5</v>
      </c>
      <c r="B21" s="27" t="s">
        <v>68</v>
      </c>
      <c r="C21" s="5"/>
      <c r="D21" s="15">
        <f t="shared" ref="D21:K21" si="4">D22+D23+D24</f>
        <v>30092873.969999999</v>
      </c>
      <c r="E21" s="21">
        <f t="shared" si="4"/>
        <v>383807.89</v>
      </c>
      <c r="F21" s="15">
        <f t="shared" si="4"/>
        <v>8143758.4000000004</v>
      </c>
      <c r="G21" s="15">
        <f t="shared" si="4"/>
        <v>21565307.68</v>
      </c>
      <c r="H21" s="15">
        <f t="shared" si="4"/>
        <v>29981467.440000001</v>
      </c>
      <c r="I21" s="15">
        <f t="shared" si="4"/>
        <v>383706.96</v>
      </c>
      <c r="J21" s="15">
        <f t="shared" si="4"/>
        <v>8143657.5999999996</v>
      </c>
      <c r="K21" s="15">
        <f t="shared" si="4"/>
        <v>21454102.879999999</v>
      </c>
    </row>
    <row r="22" spans="1:11" ht="31.2" customHeight="1">
      <c r="A22" s="51"/>
      <c r="B22" s="59"/>
      <c r="C22" s="29" t="s">
        <v>59</v>
      </c>
      <c r="D22" s="18">
        <f>E22+F22+G22</f>
        <v>4621771.72</v>
      </c>
      <c r="E22" s="18"/>
      <c r="F22" s="18"/>
      <c r="G22" s="18">
        <v>4621771.72</v>
      </c>
      <c r="H22" s="18">
        <f>I22+J22+K22</f>
        <v>4513489.3099999996</v>
      </c>
      <c r="I22" s="18"/>
      <c r="J22" s="18"/>
      <c r="K22" s="18">
        <v>4513489.3099999996</v>
      </c>
    </row>
    <row r="23" spans="1:11" ht="31.8" customHeight="1">
      <c r="A23" s="52"/>
      <c r="B23" s="60"/>
      <c r="C23" s="29" t="s">
        <v>60</v>
      </c>
      <c r="D23" s="18">
        <f>E23+F23+G23</f>
        <v>15990153.699999999</v>
      </c>
      <c r="E23" s="18">
        <v>383807.89</v>
      </c>
      <c r="F23" s="18">
        <v>368758.4</v>
      </c>
      <c r="G23" s="18">
        <v>15237587.41</v>
      </c>
      <c r="H23" s="18">
        <f>I23+J23+K23</f>
        <v>15987029.58</v>
      </c>
      <c r="I23" s="18">
        <v>383706.96</v>
      </c>
      <c r="J23" s="18">
        <v>368657.6</v>
      </c>
      <c r="K23" s="18">
        <v>15234665.02</v>
      </c>
    </row>
    <row r="24" spans="1:11" ht="21" customHeight="1">
      <c r="A24" s="53"/>
      <c r="B24" s="61"/>
      <c r="C24" s="5" t="s">
        <v>56</v>
      </c>
      <c r="D24" s="18">
        <f>E24+F24+G24</f>
        <v>9480948.5500000007</v>
      </c>
      <c r="E24" s="18"/>
      <c r="F24" s="18">
        <v>7775000</v>
      </c>
      <c r="G24" s="18">
        <v>1705948.55</v>
      </c>
      <c r="H24" s="18">
        <f>I24+J24+K24</f>
        <v>9480948.5500000007</v>
      </c>
      <c r="I24" s="18"/>
      <c r="J24" s="18">
        <v>7775000</v>
      </c>
      <c r="K24" s="18">
        <v>1705948.55</v>
      </c>
    </row>
    <row r="25" spans="1:11" ht="42.6" customHeight="1">
      <c r="A25" s="23">
        <v>6</v>
      </c>
      <c r="B25" s="4" t="s">
        <v>69</v>
      </c>
      <c r="C25" s="5"/>
      <c r="D25" s="21">
        <f t="shared" ref="D25:K25" si="5">D26+D27</f>
        <v>8386863</v>
      </c>
      <c r="E25" s="21">
        <f t="shared" si="5"/>
        <v>2222000</v>
      </c>
      <c r="F25" s="21">
        <f t="shared" si="5"/>
        <v>2134863</v>
      </c>
      <c r="G25" s="21">
        <f t="shared" si="5"/>
        <v>4030000</v>
      </c>
      <c r="H25" s="21">
        <f t="shared" si="5"/>
        <v>8386862.75</v>
      </c>
      <c r="I25" s="21">
        <f t="shared" si="5"/>
        <v>2222000</v>
      </c>
      <c r="J25" s="21">
        <f t="shared" si="5"/>
        <v>2134862.75</v>
      </c>
      <c r="K25" s="21">
        <f t="shared" si="5"/>
        <v>4030000</v>
      </c>
    </row>
    <row r="26" spans="1:11" ht="46.2" customHeight="1">
      <c r="A26" s="51"/>
      <c r="B26" s="51"/>
      <c r="C26" s="29" t="s">
        <v>61</v>
      </c>
      <c r="D26" s="18">
        <f>E26+F26+G26</f>
        <v>4756863</v>
      </c>
      <c r="E26" s="18">
        <v>2222000</v>
      </c>
      <c r="F26" s="18">
        <v>2134863</v>
      </c>
      <c r="G26" s="18">
        <v>400000</v>
      </c>
      <c r="H26" s="18">
        <f>I26+J26+K26</f>
        <v>4756862.75</v>
      </c>
      <c r="I26" s="18">
        <v>2222000</v>
      </c>
      <c r="J26" s="18">
        <v>2134862.75</v>
      </c>
      <c r="K26" s="18">
        <v>400000</v>
      </c>
    </row>
    <row r="27" spans="1:11" ht="70.2" customHeight="1">
      <c r="A27" s="53"/>
      <c r="B27" s="53"/>
      <c r="C27" s="16" t="s">
        <v>62</v>
      </c>
      <c r="D27" s="18">
        <f>E27+F27+G27</f>
        <v>3630000</v>
      </c>
      <c r="E27" s="18"/>
      <c r="F27" s="18"/>
      <c r="G27" s="18">
        <v>3630000</v>
      </c>
      <c r="H27" s="18">
        <f>I27+J27+K27</f>
        <v>3630000</v>
      </c>
      <c r="I27" s="18"/>
      <c r="J27" s="18"/>
      <c r="K27" s="18">
        <v>3630000</v>
      </c>
    </row>
    <row r="28" spans="1:11" ht="44.4" customHeight="1">
      <c r="A28" s="22">
        <v>7</v>
      </c>
      <c r="B28" s="27" t="s">
        <v>70</v>
      </c>
      <c r="C28" s="33" t="s">
        <v>63</v>
      </c>
      <c r="D28" s="21">
        <f>E28+F28+G28</f>
        <v>288040.89</v>
      </c>
      <c r="E28" s="21"/>
      <c r="F28" s="21"/>
      <c r="G28" s="21">
        <v>288040.89</v>
      </c>
      <c r="H28" s="21">
        <f>I28+J28+K28</f>
        <v>283845.06</v>
      </c>
      <c r="I28" s="21"/>
      <c r="J28" s="21"/>
      <c r="K28" s="21">
        <v>283845.06</v>
      </c>
    </row>
    <row r="29" spans="1:11" ht="45.6" customHeight="1">
      <c r="A29" s="22">
        <v>8</v>
      </c>
      <c r="B29" s="27" t="s">
        <v>71</v>
      </c>
      <c r="C29" s="30"/>
      <c r="D29" s="21">
        <f t="shared" ref="D29:K29" si="6">D30+D31</f>
        <v>24709303.52</v>
      </c>
      <c r="E29" s="21">
        <f t="shared" si="6"/>
        <v>2229934</v>
      </c>
      <c r="F29" s="21">
        <f t="shared" si="6"/>
        <v>11189607</v>
      </c>
      <c r="G29" s="21">
        <f t="shared" si="6"/>
        <v>11289762.52</v>
      </c>
      <c r="H29" s="21">
        <f t="shared" si="6"/>
        <v>24709102.130000003</v>
      </c>
      <c r="I29" s="21">
        <f t="shared" si="6"/>
        <v>2229833.48</v>
      </c>
      <c r="J29" s="21">
        <f t="shared" si="6"/>
        <v>11189506.130000001</v>
      </c>
      <c r="K29" s="21">
        <f t="shared" si="6"/>
        <v>11289762.52</v>
      </c>
    </row>
    <row r="30" spans="1:11" ht="30.6" customHeight="1">
      <c r="A30" s="51"/>
      <c r="B30" s="62"/>
      <c r="C30" s="29" t="s">
        <v>64</v>
      </c>
      <c r="D30" s="3">
        <f>E30+F30+G30</f>
        <v>24294303.52</v>
      </c>
      <c r="E30" s="18">
        <v>2229934</v>
      </c>
      <c r="F30" s="18">
        <v>11189607</v>
      </c>
      <c r="G30" s="3">
        <v>10874762.52</v>
      </c>
      <c r="H30" s="3">
        <f>I30+J30+K30</f>
        <v>24294102.130000003</v>
      </c>
      <c r="I30" s="18">
        <v>2229833.48</v>
      </c>
      <c r="J30" s="18">
        <v>11189506.130000001</v>
      </c>
      <c r="K30" s="3">
        <v>10874762.52</v>
      </c>
    </row>
    <row r="31" spans="1:11" ht="21.6" customHeight="1">
      <c r="A31" s="53"/>
      <c r="B31" s="63"/>
      <c r="C31" s="5" t="s">
        <v>56</v>
      </c>
      <c r="D31" s="18">
        <f>E31+F31+G31</f>
        <v>415000</v>
      </c>
      <c r="E31" s="3"/>
      <c r="F31" s="3"/>
      <c r="G31" s="18">
        <v>415000</v>
      </c>
      <c r="H31" s="18">
        <f>I31+J31+K31</f>
        <v>415000</v>
      </c>
      <c r="I31" s="3"/>
      <c r="J31" s="3"/>
      <c r="K31" s="18">
        <v>415000</v>
      </c>
    </row>
    <row r="32" spans="1:11" ht="21.6" customHeight="1">
      <c r="A32" s="34"/>
      <c r="B32" s="48" t="s">
        <v>73</v>
      </c>
      <c r="C32" s="49"/>
      <c r="D32" s="21">
        <f t="shared" ref="D32:K32" si="7">D8+D9+D13+D16+D19+D21+D25+D28+D29</f>
        <v>101837670.06999999</v>
      </c>
      <c r="E32" s="21">
        <f t="shared" si="7"/>
        <v>5357131.8900000006</v>
      </c>
      <c r="F32" s="21">
        <f t="shared" si="7"/>
        <v>41834613.990000002</v>
      </c>
      <c r="G32" s="21">
        <f t="shared" si="7"/>
        <v>54645924.189999998</v>
      </c>
      <c r="H32" s="21">
        <f t="shared" si="7"/>
        <v>91861221.560000002</v>
      </c>
      <c r="I32" s="21">
        <f t="shared" si="7"/>
        <v>5310066.04</v>
      </c>
      <c r="J32" s="21">
        <f t="shared" si="7"/>
        <v>36111626.520000003</v>
      </c>
      <c r="K32" s="21">
        <f t="shared" si="7"/>
        <v>50439529</v>
      </c>
    </row>
    <row r="33" spans="1:11" ht="21.6" customHeight="1">
      <c r="A33" s="12"/>
      <c r="B33" s="57" t="s">
        <v>65</v>
      </c>
      <c r="C33" s="58"/>
      <c r="D33" s="18">
        <f>E33+F33+G33</f>
        <v>18198011.199999999</v>
      </c>
      <c r="E33" s="3"/>
      <c r="F33" s="3"/>
      <c r="G33" s="18">
        <v>18198011.199999999</v>
      </c>
      <c r="H33" s="18">
        <f>I33+J33+K33</f>
        <v>17885688.039999999</v>
      </c>
      <c r="I33" s="3"/>
      <c r="J33" s="3"/>
      <c r="K33" s="18">
        <v>17885688.039999999</v>
      </c>
    </row>
    <row r="34" spans="1:11" ht="28.2" customHeight="1">
      <c r="A34" s="24"/>
      <c r="B34" s="48" t="s">
        <v>72</v>
      </c>
      <c r="C34" s="49"/>
      <c r="D34" s="21">
        <f t="shared" ref="D34:K34" si="8">D32+D33</f>
        <v>120035681.27</v>
      </c>
      <c r="E34" s="21">
        <f t="shared" si="8"/>
        <v>5357131.8900000006</v>
      </c>
      <c r="F34" s="21">
        <f t="shared" si="8"/>
        <v>41834613.990000002</v>
      </c>
      <c r="G34" s="21">
        <f t="shared" si="8"/>
        <v>72843935.390000001</v>
      </c>
      <c r="H34" s="21">
        <f t="shared" si="8"/>
        <v>109746909.59999999</v>
      </c>
      <c r="I34" s="21">
        <f t="shared" si="8"/>
        <v>5310066.04</v>
      </c>
      <c r="J34" s="21">
        <f t="shared" si="8"/>
        <v>36111626.520000003</v>
      </c>
      <c r="K34" s="21">
        <f t="shared" si="8"/>
        <v>68325217.039999992</v>
      </c>
    </row>
    <row r="36" spans="1:11" ht="57.6" customHeight="1">
      <c r="B36" s="64"/>
      <c r="C36" s="64"/>
      <c r="D36" s="64"/>
      <c r="E36" s="64"/>
      <c r="F36" s="64"/>
      <c r="G36" s="64"/>
      <c r="H36" s="64"/>
      <c r="I36" s="64"/>
      <c r="J36" s="64"/>
      <c r="K36" s="64"/>
    </row>
  </sheetData>
  <mergeCells count="28">
    <mergeCell ref="A2:K2"/>
    <mergeCell ref="B36:K36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4:B15"/>
    <mergeCell ref="A14:A15"/>
    <mergeCell ref="B17:B18"/>
    <mergeCell ref="B34:C34"/>
    <mergeCell ref="J3:K3"/>
    <mergeCell ref="B10:B12"/>
    <mergeCell ref="A10:A12"/>
    <mergeCell ref="B33:C33"/>
    <mergeCell ref="B22:B24"/>
    <mergeCell ref="A22:A24"/>
    <mergeCell ref="B26:B27"/>
    <mergeCell ref="A26:A27"/>
    <mergeCell ref="B30:B31"/>
    <mergeCell ref="A30:A31"/>
    <mergeCell ref="B32:C32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2018-03-27T04:34:17Z</dcterms:modified>
</cp:coreProperties>
</file>