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8" windowWidth="14808" windowHeight="7896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L9" i="12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8"/>
  <c r="H32" l="1"/>
  <c r="D32"/>
  <c r="K19"/>
  <c r="J19"/>
  <c r="I19"/>
  <c r="G19"/>
  <c r="F19"/>
  <c r="E19"/>
  <c r="I9"/>
  <c r="H34"/>
  <c r="D34"/>
  <c r="K29"/>
  <c r="J29"/>
  <c r="I29"/>
  <c r="G29"/>
  <c r="F29"/>
  <c r="E29"/>
  <c r="H31"/>
  <c r="D31"/>
  <c r="H30"/>
  <c r="D30"/>
  <c r="H28"/>
  <c r="D28"/>
  <c r="K25"/>
  <c r="J25"/>
  <c r="I25"/>
  <c r="G25"/>
  <c r="F25"/>
  <c r="E25"/>
  <c r="H27"/>
  <c r="D27"/>
  <c r="H26"/>
  <c r="D26"/>
  <c r="H24"/>
  <c r="K21"/>
  <c r="J21"/>
  <c r="I21"/>
  <c r="G21"/>
  <c r="F21"/>
  <c r="E21"/>
  <c r="H22"/>
  <c r="D22"/>
  <c r="D24"/>
  <c r="H23"/>
  <c r="D23"/>
  <c r="H20"/>
  <c r="H19" s="1"/>
  <c r="D20"/>
  <c r="D19" s="1"/>
  <c r="H18"/>
  <c r="D18"/>
  <c r="K16"/>
  <c r="J16"/>
  <c r="I16"/>
  <c r="G16"/>
  <c r="F16"/>
  <c r="E16"/>
  <c r="H17"/>
  <c r="D17"/>
  <c r="H14"/>
  <c r="H15"/>
  <c r="D15"/>
  <c r="D14"/>
  <c r="K13"/>
  <c r="J13"/>
  <c r="I13"/>
  <c r="G13"/>
  <c r="F13"/>
  <c r="E13"/>
  <c r="H12"/>
  <c r="H11"/>
  <c r="H10"/>
  <c r="H8"/>
  <c r="D12"/>
  <c r="D11"/>
  <c r="D10"/>
  <c r="D8"/>
  <c r="K9"/>
  <c r="J9"/>
  <c r="G9"/>
  <c r="F9"/>
  <c r="E9"/>
  <c r="I33" l="1"/>
  <c r="F33"/>
  <c r="F35" s="1"/>
  <c r="J33"/>
  <c r="J35" s="1"/>
  <c r="E33"/>
  <c r="E35" s="1"/>
  <c r="G33"/>
  <c r="G35" s="1"/>
  <c r="K33"/>
  <c r="K35" s="1"/>
  <c r="D25"/>
  <c r="D29"/>
  <c r="I35"/>
  <c r="H25"/>
  <c r="H29"/>
  <c r="D16"/>
  <c r="H9"/>
  <c r="H21"/>
  <c r="D21"/>
  <c r="D9"/>
  <c r="D13"/>
  <c r="H13"/>
  <c r="H16"/>
  <c r="H33" l="1"/>
  <c r="H35" s="1"/>
  <c r="D33"/>
  <c r="D35" s="1"/>
</calcChain>
</file>

<file path=xl/sharedStrings.xml><?xml version="1.0" encoding="utf-8"?>
<sst xmlns="http://schemas.openxmlformats.org/spreadsheetml/2006/main" count="102" uniqueCount="78">
  <si>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</si>
  <si>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</si>
  <si>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</si>
  <si>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</si>
  <si>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</si>
  <si>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</si>
  <si>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</si>
  <si>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</si>
  <si>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</si>
  <si>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</si>
  <si>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</si>
  <si>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</si>
  <si>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</si>
  <si>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</si>
  <si>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</si>
  <si>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</si>
  <si>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</si>
  <si>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</si>
  <si>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</si>
  <si>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</si>
  <si>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</si>
  <si>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</si>
  <si>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</si>
  <si>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</si>
  <si>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</si>
  <si>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</si>
  <si>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</si>
  <si>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</si>
  <si>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</si>
  <si>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</si>
  <si>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</si>
  <si>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</si>
  <si>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</si>
  <si>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</si>
  <si>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</si>
  <si>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</si>
  <si>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</si>
  <si>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</si>
  <si>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</si>
  <si>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</si>
  <si>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</si>
  <si>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</si>
  <si>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</si>
  <si>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</si>
  <si>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</si>
  <si>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МП "Развитие культуры в ГП Гаврилов-Ям 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</si>
  <si>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</si>
  <si>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</si>
  <si>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</si>
  <si>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</si>
  <si>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</si>
  <si>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</si>
  <si>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</si>
  <si>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</si>
  <si>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</si>
  <si>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ВЦП «Развитие учреждения культуры в городском поселении Гаврилов-Ям на современном этапе хозяйствования с целью предоставления комплекса культурных услуг  жителям поселения на 2014-2020 годы»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</si>
  <si>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</si>
  <si>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</si>
  <si>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</si>
  <si>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</si>
  <si>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</si>
  <si>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</si>
  <si>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</si>
  <si>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</si>
  <si>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</si>
  <si>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</si>
  <si>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</si>
  <si>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</si>
  <si>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</si>
  <si>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</si>
  <si>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</si>
  <si>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</si>
  <si>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</si>
  <si>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</si>
  <si>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план 2018 г.</t>
  </si>
  <si>
    <t>факт 2018г.</t>
  </si>
  <si>
    <t>ИСПОЛНЕНИЕ МУНИЦИПАЛЬНЫХ ПРОГРАММ ГОРОДСКОГО ПОСЕЛЕНИЯ ГАВРИЛОВ-ЯМ ЗА ЯНВАРЬ-ДЕКАБРЬ  2018г.</t>
  </si>
  <si>
    <t>% исполнения программ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</si>
</sst>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2" fontId="5" fillId="0" borderId="5" xfId="0" applyNumberFormat="1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wrapText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09375" defaultRowHeight="13.8"/>
  <cols>
    <col min="1" max="1" width="1.109375" style="1" customWidth="1"/>
    <col min="2" max="2" width="4.88671875" style="2" customWidth="1"/>
    <col min="3" max="3" width="55.5546875" style="1" customWidth="1"/>
    <col min="4" max="4" width="13.88671875" style="1" customWidth="1"/>
    <col min="5" max="5" width="6.109375" style="1" customWidth="1"/>
    <col min="6" max="7" width="12.44140625" style="1" customWidth="1"/>
    <col min="8" max="8" width="8.6640625" style="1" customWidth="1"/>
    <col min="9" max="10" width="13.6640625" style="1" customWidth="1"/>
    <col min="11" max="11" width="6" style="1" customWidth="1"/>
    <col min="12" max="13" width="12.88671875" style="1" customWidth="1"/>
    <col min="14" max="14" width="8.6640625" style="1" customWidth="1"/>
    <col min="15" max="15" width="13.6640625" style="1" customWidth="1"/>
    <col min="16" max="16384" width="9.109375" style="1"/>
  </cols>
  <sheetData>
    <row r="1" spans="2:15" ht="11.25" customHeight="1"/>
    <row r="2" spans="2:15" ht="45.75" customHeight="1">
      <c r="B2" s="41" t="s">
        <v>42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5" ht="12" customHeight="1">
      <c r="G3" s="11"/>
      <c r="H3" s="11"/>
      <c r="I3" s="11"/>
    </row>
    <row r="4" spans="2:15" ht="18.75" customHeight="1">
      <c r="B4" s="45" t="s">
        <v>1</v>
      </c>
      <c r="C4" s="45" t="s">
        <v>38</v>
      </c>
      <c r="D4" s="42" t="s">
        <v>39</v>
      </c>
      <c r="E4" s="45" t="s">
        <v>2</v>
      </c>
      <c r="F4" s="45"/>
      <c r="G4" s="45"/>
      <c r="H4" s="45"/>
      <c r="I4" s="45"/>
      <c r="J4" s="47" t="s">
        <v>39</v>
      </c>
      <c r="K4" s="45" t="s">
        <v>2</v>
      </c>
      <c r="L4" s="45"/>
      <c r="M4" s="45"/>
      <c r="N4" s="45"/>
      <c r="O4" s="45"/>
    </row>
    <row r="5" spans="2:15" ht="15" customHeight="1">
      <c r="B5" s="45"/>
      <c r="C5" s="45"/>
      <c r="D5" s="43"/>
      <c r="E5" s="45" t="s">
        <v>35</v>
      </c>
      <c r="F5" s="45" t="s">
        <v>0</v>
      </c>
      <c r="G5" s="45"/>
      <c r="H5" s="45"/>
      <c r="I5" s="45"/>
      <c r="J5" s="48"/>
      <c r="K5" s="45" t="s">
        <v>35</v>
      </c>
      <c r="L5" s="45" t="s">
        <v>0</v>
      </c>
      <c r="M5" s="45"/>
      <c r="N5" s="45"/>
      <c r="O5" s="45"/>
    </row>
    <row r="6" spans="2:15" ht="42" customHeight="1">
      <c r="B6" s="45"/>
      <c r="C6" s="45"/>
      <c r="D6" s="44"/>
      <c r="E6" s="45"/>
      <c r="F6" s="6" t="s">
        <v>31</v>
      </c>
      <c r="G6" s="6" t="s">
        <v>32</v>
      </c>
      <c r="H6" s="6" t="s">
        <v>33</v>
      </c>
      <c r="I6" s="6" t="s">
        <v>34</v>
      </c>
      <c r="J6" s="49"/>
      <c r="K6" s="45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5"/>
      <c r="C7" s="45"/>
      <c r="D7" s="50" t="s">
        <v>40</v>
      </c>
      <c r="E7" s="50"/>
      <c r="F7" s="50"/>
      <c r="G7" s="50"/>
      <c r="H7" s="50"/>
      <c r="I7" s="51"/>
      <c r="J7" s="45" t="s">
        <v>41</v>
      </c>
      <c r="K7" s="45"/>
      <c r="L7" s="45"/>
      <c r="M7" s="45"/>
      <c r="N7" s="45"/>
      <c r="O7" s="45"/>
    </row>
    <row r="8" spans="2:15" ht="32.25" customHeight="1">
      <c r="B8" s="46" t="s">
        <v>30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27.6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6" t="s">
        <v>29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27.6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27.6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27.6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1.4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  <mergeCell ref="B2:O2"/>
    <mergeCell ref="D4:D6"/>
    <mergeCell ref="F5:I5"/>
    <mergeCell ref="E5:E6"/>
    <mergeCell ref="E4:I4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L37"/>
  <sheetViews>
    <sheetView tabSelected="1" workbookViewId="0">
      <selection activeCell="M12" sqref="M12"/>
    </sheetView>
  </sheetViews>
  <sheetFormatPr defaultColWidth="9.109375" defaultRowHeight="13.8"/>
  <cols>
    <col min="1" max="1" width="4.88671875" style="2" customWidth="1"/>
    <col min="2" max="2" width="28.44140625" style="1" customWidth="1"/>
    <col min="3" max="3" width="43.21875" style="1" customWidth="1"/>
    <col min="4" max="4" width="12.5546875" style="1" customWidth="1"/>
    <col min="5" max="5" width="12.21875" style="1" customWidth="1"/>
    <col min="6" max="6" width="12.33203125" style="1" customWidth="1"/>
    <col min="7" max="7" width="12.5546875" style="1" customWidth="1"/>
    <col min="8" max="8" width="12.88671875" style="1" customWidth="1"/>
    <col min="9" max="9" width="11.6640625" style="1" customWidth="1"/>
    <col min="10" max="10" width="12" style="1" customWidth="1"/>
    <col min="11" max="11" width="12.77734375" style="1" customWidth="1"/>
    <col min="12" max="16384" width="9.109375" style="1"/>
  </cols>
  <sheetData>
    <row r="2" spans="1:12" ht="18.600000000000001" customHeight="1">
      <c r="A2" s="41" t="s">
        <v>76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>
      <c r="J3" s="54" t="s">
        <v>46</v>
      </c>
      <c r="K3" s="54"/>
    </row>
    <row r="4" spans="1:12" ht="13.8" customHeight="1">
      <c r="A4" s="45" t="s">
        <v>1</v>
      </c>
      <c r="B4" s="45" t="s">
        <v>47</v>
      </c>
      <c r="C4" s="42" t="s">
        <v>48</v>
      </c>
      <c r="D4" s="45" t="s">
        <v>2</v>
      </c>
      <c r="E4" s="45"/>
      <c r="F4" s="45"/>
      <c r="G4" s="45"/>
      <c r="H4" s="45" t="s">
        <v>2</v>
      </c>
      <c r="I4" s="45"/>
      <c r="J4" s="45"/>
      <c r="K4" s="45"/>
      <c r="L4" s="69" t="s">
        <v>77</v>
      </c>
    </row>
    <row r="5" spans="1:12" ht="15" customHeight="1">
      <c r="A5" s="45"/>
      <c r="B5" s="45"/>
      <c r="C5" s="43"/>
      <c r="D5" s="47" t="s">
        <v>35</v>
      </c>
      <c r="E5" s="45" t="s">
        <v>0</v>
      </c>
      <c r="F5" s="45"/>
      <c r="G5" s="45"/>
      <c r="H5" s="47" t="s">
        <v>35</v>
      </c>
      <c r="I5" s="45" t="s">
        <v>0</v>
      </c>
      <c r="J5" s="45"/>
      <c r="K5" s="45"/>
      <c r="L5" s="70"/>
    </row>
    <row r="6" spans="1:12" ht="34.799999999999997" customHeight="1">
      <c r="A6" s="45"/>
      <c r="B6" s="45"/>
      <c r="C6" s="44"/>
      <c r="D6" s="49"/>
      <c r="E6" s="32" t="s">
        <v>31</v>
      </c>
      <c r="F6" s="32" t="s">
        <v>32</v>
      </c>
      <c r="G6" s="32" t="s">
        <v>33</v>
      </c>
      <c r="H6" s="49"/>
      <c r="I6" s="32" t="s">
        <v>31</v>
      </c>
      <c r="J6" s="32" t="s">
        <v>32</v>
      </c>
      <c r="K6" s="32" t="s">
        <v>33</v>
      </c>
      <c r="L6" s="70"/>
    </row>
    <row r="7" spans="1:12">
      <c r="A7" s="45"/>
      <c r="B7" s="45"/>
      <c r="C7" s="17"/>
      <c r="D7" s="45" t="s">
        <v>74</v>
      </c>
      <c r="E7" s="45"/>
      <c r="F7" s="45"/>
      <c r="G7" s="45"/>
      <c r="H7" s="45" t="s">
        <v>75</v>
      </c>
      <c r="I7" s="45"/>
      <c r="J7" s="45"/>
      <c r="K7" s="45"/>
      <c r="L7" s="71"/>
    </row>
    <row r="8" spans="1:12" ht="27.6">
      <c r="A8" s="23">
        <v>1</v>
      </c>
      <c r="B8" s="19" t="s">
        <v>44</v>
      </c>
      <c r="C8" s="13" t="s">
        <v>49</v>
      </c>
      <c r="D8" s="21">
        <f>E8+F8+G8</f>
        <v>280000</v>
      </c>
      <c r="E8" s="21"/>
      <c r="F8" s="21"/>
      <c r="G8" s="21">
        <v>280000</v>
      </c>
      <c r="H8" s="21">
        <f>I8+J8+K8</f>
        <v>280000</v>
      </c>
      <c r="I8" s="21"/>
      <c r="J8" s="21"/>
      <c r="K8" s="21">
        <v>280000</v>
      </c>
      <c r="L8" s="3">
        <f>H8/D8*100</f>
        <v>100</v>
      </c>
    </row>
    <row r="9" spans="1:12" ht="46.2" customHeight="1">
      <c r="A9" s="23">
        <v>2</v>
      </c>
      <c r="B9" s="4" t="s">
        <v>64</v>
      </c>
      <c r="C9" s="5"/>
      <c r="D9" s="21">
        <f>E9+F9+G9</f>
        <v>11470149.26</v>
      </c>
      <c r="E9" s="21">
        <f t="shared" ref="E9:K9" si="0">E10+E11+E12</f>
        <v>461665</v>
      </c>
      <c r="F9" s="21">
        <f t="shared" si="0"/>
        <v>7662542.25</v>
      </c>
      <c r="G9" s="21">
        <f t="shared" si="0"/>
        <v>3345942.0100000002</v>
      </c>
      <c r="H9" s="21">
        <f t="shared" si="0"/>
        <v>11465396.18</v>
      </c>
      <c r="I9" s="21">
        <f t="shared" si="0"/>
        <v>459618.11</v>
      </c>
      <c r="J9" s="21">
        <f t="shared" si="0"/>
        <v>7659836.1399999997</v>
      </c>
      <c r="K9" s="21">
        <f t="shared" si="0"/>
        <v>3345941.93</v>
      </c>
      <c r="L9" s="72">
        <f t="shared" ref="L9:L32" si="1">H9/D9*100</f>
        <v>99.958561306463764</v>
      </c>
    </row>
    <row r="10" spans="1:12" ht="32.4" customHeight="1">
      <c r="A10" s="58"/>
      <c r="B10" s="55"/>
      <c r="C10" s="25" t="s">
        <v>50</v>
      </c>
      <c r="D10" s="18">
        <f>E10+F10+G10</f>
        <v>1678990</v>
      </c>
      <c r="E10" s="18">
        <v>461665</v>
      </c>
      <c r="F10" s="18">
        <v>610015</v>
      </c>
      <c r="G10" s="18">
        <v>607310</v>
      </c>
      <c r="H10" s="18">
        <f>I10+J10+K10</f>
        <v>1674237.6</v>
      </c>
      <c r="I10" s="18">
        <v>459618.11</v>
      </c>
      <c r="J10" s="18">
        <v>607309.56999999995</v>
      </c>
      <c r="K10" s="18">
        <v>607309.92000000004</v>
      </c>
      <c r="L10" s="72">
        <f t="shared" si="1"/>
        <v>99.71694887998143</v>
      </c>
    </row>
    <row r="11" spans="1:12" ht="48.6" customHeight="1">
      <c r="A11" s="59"/>
      <c r="B11" s="56"/>
      <c r="C11" s="25" t="s">
        <v>51</v>
      </c>
      <c r="D11" s="18">
        <f>E11+F11+G11</f>
        <v>35805.599999999999</v>
      </c>
      <c r="E11" s="18"/>
      <c r="F11" s="18">
        <v>17903</v>
      </c>
      <c r="G11" s="18">
        <v>17902.599999999999</v>
      </c>
      <c r="H11" s="18">
        <f>I11+J11+K11</f>
        <v>35805.17</v>
      </c>
      <c r="I11" s="3"/>
      <c r="J11" s="3">
        <v>17902.57</v>
      </c>
      <c r="K11" s="3">
        <v>17902.599999999999</v>
      </c>
      <c r="L11" s="72">
        <f t="shared" si="1"/>
        <v>99.99879907053645</v>
      </c>
    </row>
    <row r="12" spans="1:12" ht="43.2" customHeight="1">
      <c r="A12" s="60"/>
      <c r="B12" s="57"/>
      <c r="C12" s="26" t="s">
        <v>52</v>
      </c>
      <c r="D12" s="18">
        <f>E12+F12+G12</f>
        <v>9755353.6600000001</v>
      </c>
      <c r="E12" s="18"/>
      <c r="F12" s="18">
        <v>7034624.25</v>
      </c>
      <c r="G12" s="18">
        <v>2720729.41</v>
      </c>
      <c r="H12" s="18">
        <f>I12+J12+K12</f>
        <v>9755353.4100000001</v>
      </c>
      <c r="I12" s="3"/>
      <c r="J12" s="18">
        <v>7034624</v>
      </c>
      <c r="K12" s="18">
        <v>2720729.41</v>
      </c>
      <c r="L12" s="72">
        <f t="shared" si="1"/>
        <v>99.9999974373046</v>
      </c>
    </row>
    <row r="13" spans="1:12" ht="86.4" customHeight="1">
      <c r="A13" s="23">
        <v>3</v>
      </c>
      <c r="B13" s="27" t="s">
        <v>65</v>
      </c>
      <c r="C13" s="14"/>
      <c r="D13" s="21">
        <f t="shared" ref="D13:K13" si="2">D14+D15</f>
        <v>967960.87</v>
      </c>
      <c r="E13" s="21">
        <f t="shared" si="2"/>
        <v>0</v>
      </c>
      <c r="F13" s="21">
        <f t="shared" si="2"/>
        <v>0</v>
      </c>
      <c r="G13" s="21">
        <f t="shared" si="2"/>
        <v>967960.87</v>
      </c>
      <c r="H13" s="21">
        <f t="shared" si="2"/>
        <v>967960.87</v>
      </c>
      <c r="I13" s="21">
        <f t="shared" si="2"/>
        <v>0</v>
      </c>
      <c r="J13" s="21">
        <f t="shared" si="2"/>
        <v>0</v>
      </c>
      <c r="K13" s="21">
        <f t="shared" si="2"/>
        <v>967960.87</v>
      </c>
      <c r="L13" s="72">
        <f t="shared" si="1"/>
        <v>100</v>
      </c>
    </row>
    <row r="14" spans="1:12" ht="46.8" customHeight="1">
      <c r="A14" s="58"/>
      <c r="B14" s="61"/>
      <c r="C14" s="28" t="s">
        <v>53</v>
      </c>
      <c r="D14" s="18">
        <f>E14+F14+G14</f>
        <v>897210.35</v>
      </c>
      <c r="E14" s="18"/>
      <c r="F14" s="18"/>
      <c r="G14" s="18">
        <v>897210.35</v>
      </c>
      <c r="H14" s="18">
        <f>I14+J14+K14</f>
        <v>897210.35</v>
      </c>
      <c r="I14" s="18"/>
      <c r="J14" s="18"/>
      <c r="K14" s="18">
        <v>897210.35</v>
      </c>
      <c r="L14" s="72">
        <f t="shared" si="1"/>
        <v>100</v>
      </c>
    </row>
    <row r="15" spans="1:12" ht="20.399999999999999" customHeight="1">
      <c r="A15" s="60"/>
      <c r="B15" s="63"/>
      <c r="C15" s="5" t="s">
        <v>54</v>
      </c>
      <c r="D15" s="18">
        <f>E15+F15+G15</f>
        <v>70750.52</v>
      </c>
      <c r="E15" s="18"/>
      <c r="F15" s="18"/>
      <c r="G15" s="18">
        <v>70750.52</v>
      </c>
      <c r="H15" s="18">
        <f>I15+J15+K15</f>
        <v>70750.52</v>
      </c>
      <c r="I15" s="18"/>
      <c r="J15" s="18"/>
      <c r="K15" s="18">
        <v>70750.52</v>
      </c>
      <c r="L15" s="72">
        <f t="shared" si="1"/>
        <v>100</v>
      </c>
    </row>
    <row r="16" spans="1:12" ht="29.4" customHeight="1">
      <c r="A16" s="23">
        <v>4</v>
      </c>
      <c r="B16" s="20" t="s">
        <v>45</v>
      </c>
      <c r="C16" s="3"/>
      <c r="D16" s="21">
        <f t="shared" ref="D16:K16" si="3">D17+D18</f>
        <v>8210177</v>
      </c>
      <c r="E16" s="21">
        <f t="shared" si="3"/>
        <v>0</v>
      </c>
      <c r="F16" s="21">
        <f t="shared" si="3"/>
        <v>1462177</v>
      </c>
      <c r="G16" s="21">
        <f t="shared" si="3"/>
        <v>6748000</v>
      </c>
      <c r="H16" s="21">
        <f t="shared" si="3"/>
        <v>8174677</v>
      </c>
      <c r="I16" s="21">
        <f t="shared" si="3"/>
        <v>0</v>
      </c>
      <c r="J16" s="21">
        <f t="shared" si="3"/>
        <v>1426677</v>
      </c>
      <c r="K16" s="21">
        <f t="shared" si="3"/>
        <v>6748000</v>
      </c>
      <c r="L16" s="72">
        <f t="shared" si="1"/>
        <v>99.567609809142965</v>
      </c>
    </row>
    <row r="17" spans="1:12" ht="71.400000000000006" customHeight="1">
      <c r="A17" s="31"/>
      <c r="B17" s="67"/>
      <c r="C17" s="16" t="s">
        <v>55</v>
      </c>
      <c r="D17" s="18">
        <f>E17+F17+G17</f>
        <v>7962177</v>
      </c>
      <c r="E17" s="18"/>
      <c r="F17" s="18">
        <v>1462177</v>
      </c>
      <c r="G17" s="18">
        <v>6500000</v>
      </c>
      <c r="H17" s="18">
        <f>I17+J17+K17</f>
        <v>7926677</v>
      </c>
      <c r="I17" s="18"/>
      <c r="J17" s="18">
        <v>1426677</v>
      </c>
      <c r="K17" s="18">
        <v>6500000</v>
      </c>
      <c r="L17" s="72">
        <f t="shared" si="1"/>
        <v>99.554142039294021</v>
      </c>
    </row>
    <row r="18" spans="1:12" ht="19.2" customHeight="1">
      <c r="A18" s="13"/>
      <c r="B18" s="68"/>
      <c r="C18" s="3" t="s">
        <v>54</v>
      </c>
      <c r="D18" s="18">
        <f>E18+F18+G18</f>
        <v>248000</v>
      </c>
      <c r="E18" s="3"/>
      <c r="F18" s="3"/>
      <c r="G18" s="18">
        <v>248000</v>
      </c>
      <c r="H18" s="18">
        <f>I18+J18+K18</f>
        <v>248000</v>
      </c>
      <c r="I18" s="3"/>
      <c r="J18" s="3"/>
      <c r="K18" s="18">
        <v>248000</v>
      </c>
      <c r="L18" s="72">
        <f t="shared" si="1"/>
        <v>100</v>
      </c>
    </row>
    <row r="19" spans="1:12" ht="28.2" customHeight="1">
      <c r="A19" s="9"/>
      <c r="B19" s="4" t="s">
        <v>56</v>
      </c>
      <c r="D19" s="21">
        <f t="shared" ref="D19:K19" si="4">D20</f>
        <v>390000</v>
      </c>
      <c r="E19" s="21">
        <f t="shared" si="4"/>
        <v>0</v>
      </c>
      <c r="F19" s="21">
        <f t="shared" si="4"/>
        <v>0</v>
      </c>
      <c r="G19" s="21">
        <f t="shared" si="4"/>
        <v>390000</v>
      </c>
      <c r="H19" s="21">
        <f t="shared" si="4"/>
        <v>390000</v>
      </c>
      <c r="I19" s="21">
        <f t="shared" si="4"/>
        <v>0</v>
      </c>
      <c r="J19" s="21">
        <f t="shared" si="4"/>
        <v>0</v>
      </c>
      <c r="K19" s="21">
        <f t="shared" si="4"/>
        <v>390000</v>
      </c>
      <c r="L19" s="72">
        <f t="shared" si="1"/>
        <v>100</v>
      </c>
    </row>
    <row r="20" spans="1:12" ht="28.2" customHeight="1">
      <c r="A20" s="35"/>
      <c r="B20" s="36"/>
      <c r="C20" s="5" t="s">
        <v>43</v>
      </c>
      <c r="D20" s="18">
        <f>E20+F20+G20</f>
        <v>390000</v>
      </c>
      <c r="E20" s="3"/>
      <c r="F20" s="3"/>
      <c r="G20" s="18">
        <v>390000</v>
      </c>
      <c r="H20" s="18">
        <f>I20+J20+K20</f>
        <v>390000</v>
      </c>
      <c r="I20" s="3"/>
      <c r="J20" s="3"/>
      <c r="K20" s="18">
        <v>390000</v>
      </c>
      <c r="L20" s="72">
        <f t="shared" si="1"/>
        <v>100</v>
      </c>
    </row>
    <row r="21" spans="1:12" ht="45" customHeight="1">
      <c r="A21" s="23">
        <v>5</v>
      </c>
      <c r="B21" s="27" t="s">
        <v>66</v>
      </c>
      <c r="C21" s="5"/>
      <c r="D21" s="21">
        <f t="shared" ref="D21:K21" si="5">D22+D23+D24</f>
        <v>20721998.300000001</v>
      </c>
      <c r="E21" s="21">
        <f t="shared" si="5"/>
        <v>0</v>
      </c>
      <c r="F21" s="15">
        <f t="shared" si="5"/>
        <v>150000</v>
      </c>
      <c r="G21" s="21">
        <f t="shared" si="5"/>
        <v>20571998.300000001</v>
      </c>
      <c r="H21" s="15">
        <f t="shared" si="5"/>
        <v>20484283.82</v>
      </c>
      <c r="I21" s="15">
        <f t="shared" si="5"/>
        <v>0</v>
      </c>
      <c r="J21" s="15">
        <f t="shared" si="5"/>
        <v>150000</v>
      </c>
      <c r="K21" s="15">
        <f t="shared" si="5"/>
        <v>20334283.82</v>
      </c>
      <c r="L21" s="72">
        <f t="shared" si="1"/>
        <v>98.852839979240798</v>
      </c>
    </row>
    <row r="22" spans="1:12" ht="31.2" customHeight="1">
      <c r="A22" s="55"/>
      <c r="B22" s="61"/>
      <c r="C22" s="29" t="s">
        <v>57</v>
      </c>
      <c r="D22" s="18">
        <f>E22+F22+G22</f>
        <v>6679528.0199999996</v>
      </c>
      <c r="E22" s="18"/>
      <c r="F22" s="18"/>
      <c r="G22" s="18">
        <v>6679528.0199999996</v>
      </c>
      <c r="H22" s="18">
        <f>I22+J22+K22</f>
        <v>6674447.7400000002</v>
      </c>
      <c r="I22" s="18"/>
      <c r="J22" s="18"/>
      <c r="K22" s="18">
        <v>6674447.7400000002</v>
      </c>
      <c r="L22" s="72">
        <f t="shared" si="1"/>
        <v>99.923942530298731</v>
      </c>
    </row>
    <row r="23" spans="1:12" ht="31.8" customHeight="1">
      <c r="A23" s="56"/>
      <c r="B23" s="62"/>
      <c r="C23" s="29" t="s">
        <v>58</v>
      </c>
      <c r="D23" s="18">
        <f>E23+F23+G23</f>
        <v>13087204.76</v>
      </c>
      <c r="E23" s="18"/>
      <c r="F23" s="18">
        <v>150000</v>
      </c>
      <c r="G23" s="18">
        <v>12937204.76</v>
      </c>
      <c r="H23" s="18">
        <f>I23+J23+K23</f>
        <v>12929236.560000001</v>
      </c>
      <c r="I23" s="18"/>
      <c r="J23" s="18">
        <v>150000</v>
      </c>
      <c r="K23" s="18">
        <v>12779236.560000001</v>
      </c>
      <c r="L23" s="72">
        <f t="shared" si="1"/>
        <v>98.792956915575914</v>
      </c>
    </row>
    <row r="24" spans="1:12" ht="21" customHeight="1">
      <c r="A24" s="57"/>
      <c r="B24" s="63"/>
      <c r="C24" s="3" t="s">
        <v>54</v>
      </c>
      <c r="D24" s="18">
        <f>E24+F24+G24</f>
        <v>955265.52</v>
      </c>
      <c r="E24" s="18"/>
      <c r="F24" s="18"/>
      <c r="G24" s="18">
        <v>955265.52</v>
      </c>
      <c r="H24" s="18">
        <f>I24+J24+K24</f>
        <v>880599.52</v>
      </c>
      <c r="I24" s="18"/>
      <c r="J24" s="18"/>
      <c r="K24" s="18">
        <v>880599.52</v>
      </c>
      <c r="L24" s="72">
        <f t="shared" si="1"/>
        <v>92.1837438453761</v>
      </c>
    </row>
    <row r="25" spans="1:12" ht="42.6" customHeight="1">
      <c r="A25" s="23">
        <v>6</v>
      </c>
      <c r="B25" s="4" t="s">
        <v>67</v>
      </c>
      <c r="C25" s="5"/>
      <c r="D25" s="21">
        <f t="shared" ref="D25:K25" si="6">D26+D27</f>
        <v>7234017.3000000007</v>
      </c>
      <c r="E25" s="21">
        <f t="shared" si="6"/>
        <v>2267900.16</v>
      </c>
      <c r="F25" s="21">
        <f t="shared" si="6"/>
        <v>926328</v>
      </c>
      <c r="G25" s="21">
        <f t="shared" si="6"/>
        <v>4039789.14</v>
      </c>
      <c r="H25" s="21">
        <f t="shared" si="6"/>
        <v>7234014.8700000001</v>
      </c>
      <c r="I25" s="21">
        <f t="shared" si="6"/>
        <v>2267900.16</v>
      </c>
      <c r="J25" s="21">
        <f t="shared" si="6"/>
        <v>926325.57</v>
      </c>
      <c r="K25" s="21">
        <f t="shared" si="6"/>
        <v>4039789.14</v>
      </c>
      <c r="L25" s="72">
        <f t="shared" si="1"/>
        <v>99.999966408706257</v>
      </c>
    </row>
    <row r="26" spans="1:12" ht="46.2" customHeight="1">
      <c r="A26" s="55"/>
      <c r="B26" s="55"/>
      <c r="C26" s="29" t="s">
        <v>59</v>
      </c>
      <c r="D26" s="18">
        <f>E26+F26+G26</f>
        <v>3362345.3000000003</v>
      </c>
      <c r="E26" s="18">
        <v>2267900.16</v>
      </c>
      <c r="F26" s="18">
        <v>926328</v>
      </c>
      <c r="G26" s="18">
        <v>168117.14</v>
      </c>
      <c r="H26" s="18">
        <f>I26+J26+K26</f>
        <v>3362342.87</v>
      </c>
      <c r="I26" s="18">
        <v>2267900.16</v>
      </c>
      <c r="J26" s="18">
        <v>926325.57</v>
      </c>
      <c r="K26" s="18">
        <v>168117.14</v>
      </c>
      <c r="L26" s="72">
        <f t="shared" si="1"/>
        <v>99.999927729017003</v>
      </c>
    </row>
    <row r="27" spans="1:12" ht="70.2" customHeight="1">
      <c r="A27" s="57"/>
      <c r="B27" s="57"/>
      <c r="C27" s="16" t="s">
        <v>60</v>
      </c>
      <c r="D27" s="18">
        <f>E27+F27+G27</f>
        <v>3871672</v>
      </c>
      <c r="E27" s="18"/>
      <c r="F27" s="18"/>
      <c r="G27" s="18">
        <v>3871672</v>
      </c>
      <c r="H27" s="18">
        <f>I27+J27+K27</f>
        <v>3871672</v>
      </c>
      <c r="I27" s="18"/>
      <c r="J27" s="18"/>
      <c r="K27" s="18">
        <v>3871672</v>
      </c>
      <c r="L27" s="72">
        <f t="shared" si="1"/>
        <v>100</v>
      </c>
    </row>
    <row r="28" spans="1:12" ht="44.4" customHeight="1">
      <c r="A28" s="22">
        <v>7</v>
      </c>
      <c r="B28" s="27" t="s">
        <v>68</v>
      </c>
      <c r="C28" s="33" t="s">
        <v>61</v>
      </c>
      <c r="D28" s="21">
        <f>E28+F28+G28</f>
        <v>447958.32</v>
      </c>
      <c r="E28" s="21"/>
      <c r="F28" s="21"/>
      <c r="G28" s="21">
        <v>447958.32</v>
      </c>
      <c r="H28" s="21">
        <f>I28+J28+K28</f>
        <v>447958.32</v>
      </c>
      <c r="I28" s="21"/>
      <c r="J28" s="21"/>
      <c r="K28" s="21">
        <v>447958.32</v>
      </c>
      <c r="L28" s="72">
        <f t="shared" si="1"/>
        <v>100</v>
      </c>
    </row>
    <row r="29" spans="1:12" ht="45.6" customHeight="1">
      <c r="A29" s="22">
        <v>8</v>
      </c>
      <c r="B29" s="27" t="s">
        <v>69</v>
      </c>
      <c r="C29" s="30"/>
      <c r="D29" s="21">
        <f t="shared" ref="D29:K29" si="7">D30+D31</f>
        <v>32755012.640000001</v>
      </c>
      <c r="E29" s="21">
        <f t="shared" si="7"/>
        <v>0</v>
      </c>
      <c r="F29" s="21">
        <f t="shared" si="7"/>
        <v>20157110</v>
      </c>
      <c r="G29" s="21">
        <f t="shared" si="7"/>
        <v>12597902.640000001</v>
      </c>
      <c r="H29" s="21">
        <f t="shared" si="7"/>
        <v>32755011.75</v>
      </c>
      <c r="I29" s="21">
        <f t="shared" si="7"/>
        <v>0</v>
      </c>
      <c r="J29" s="21">
        <f t="shared" si="7"/>
        <v>20157109.109999999</v>
      </c>
      <c r="K29" s="21">
        <f t="shared" si="7"/>
        <v>12597902.640000001</v>
      </c>
      <c r="L29" s="72">
        <f t="shared" si="1"/>
        <v>99.999997282858615</v>
      </c>
    </row>
    <row r="30" spans="1:12" ht="30.6" customHeight="1">
      <c r="A30" s="55"/>
      <c r="B30" s="64"/>
      <c r="C30" s="29" t="s">
        <v>62</v>
      </c>
      <c r="D30" s="18">
        <f>E30+F30+G30</f>
        <v>32466812.640000001</v>
      </c>
      <c r="E30" s="18"/>
      <c r="F30" s="40">
        <v>20157110</v>
      </c>
      <c r="G30" s="18">
        <v>12309702.640000001</v>
      </c>
      <c r="H30" s="3">
        <f>I30+J30+K30</f>
        <v>32466811.75</v>
      </c>
      <c r="I30" s="18"/>
      <c r="J30" s="18">
        <v>20157109.109999999</v>
      </c>
      <c r="K30" s="3">
        <v>12309702.640000001</v>
      </c>
      <c r="L30" s="72">
        <f t="shared" si="1"/>
        <v>99.999997258739228</v>
      </c>
    </row>
    <row r="31" spans="1:12" ht="21.6" customHeight="1">
      <c r="A31" s="57"/>
      <c r="B31" s="65"/>
      <c r="C31" s="3" t="s">
        <v>54</v>
      </c>
      <c r="D31" s="18">
        <f>E31+F31+G31</f>
        <v>288200</v>
      </c>
      <c r="E31" s="3"/>
      <c r="F31" s="3"/>
      <c r="G31" s="18">
        <v>288200</v>
      </c>
      <c r="H31" s="18">
        <f>I31+J31+K31</f>
        <v>288200</v>
      </c>
      <c r="I31" s="3"/>
      <c r="J31" s="3"/>
      <c r="K31" s="18">
        <v>288200</v>
      </c>
      <c r="L31" s="72">
        <f t="shared" si="1"/>
        <v>100</v>
      </c>
    </row>
    <row r="32" spans="1:12" ht="53.4" customHeight="1">
      <c r="A32" s="37">
        <v>9</v>
      </c>
      <c r="B32" s="38" t="s">
        <v>72</v>
      </c>
      <c r="C32" s="39" t="s">
        <v>73</v>
      </c>
      <c r="D32" s="21">
        <f>E32+F32+G32</f>
        <v>5035115.1399999997</v>
      </c>
      <c r="E32" s="21">
        <v>2305745.98</v>
      </c>
      <c r="F32" s="21">
        <v>2336917.02</v>
      </c>
      <c r="G32" s="21">
        <v>392452.14</v>
      </c>
      <c r="H32" s="21">
        <f>I32+J32+K32</f>
        <v>5025622.7499999991</v>
      </c>
      <c r="I32" s="15">
        <v>2304814.21</v>
      </c>
      <c r="J32" s="15">
        <v>2328356.4</v>
      </c>
      <c r="K32" s="21">
        <v>392452.14</v>
      </c>
      <c r="L32" s="72">
        <f t="shared" si="1"/>
        <v>99.811476207870768</v>
      </c>
    </row>
    <row r="33" spans="1:12" ht="21.6" customHeight="1">
      <c r="A33" s="34"/>
      <c r="B33" s="52" t="s">
        <v>71</v>
      </c>
      <c r="C33" s="53"/>
      <c r="D33" s="21">
        <f t="shared" ref="D33:K33" si="8">D8+D9+D13+D16+D19+D21+D25+D28+D29+D32</f>
        <v>87512388.829999998</v>
      </c>
      <c r="E33" s="21">
        <f t="shared" si="8"/>
        <v>5035311.1400000006</v>
      </c>
      <c r="F33" s="21">
        <f t="shared" si="8"/>
        <v>32695074.27</v>
      </c>
      <c r="G33" s="21">
        <f t="shared" si="8"/>
        <v>49782003.420000002</v>
      </c>
      <c r="H33" s="21">
        <f t="shared" si="8"/>
        <v>87224925.560000002</v>
      </c>
      <c r="I33" s="21">
        <f t="shared" si="8"/>
        <v>5032332.4800000004</v>
      </c>
      <c r="J33" s="21">
        <f t="shared" si="8"/>
        <v>32648304.219999999</v>
      </c>
      <c r="K33" s="21">
        <f t="shared" si="8"/>
        <v>49544288.859999999</v>
      </c>
      <c r="L33" s="3"/>
    </row>
    <row r="34" spans="1:12" ht="21.6" customHeight="1">
      <c r="A34" s="12"/>
      <c r="B34" s="52" t="s">
        <v>63</v>
      </c>
      <c r="C34" s="53"/>
      <c r="D34" s="21">
        <f>E34+F34+G34</f>
        <v>18365013.850000001</v>
      </c>
      <c r="E34" s="15"/>
      <c r="F34" s="15"/>
      <c r="G34" s="21">
        <v>18365013.850000001</v>
      </c>
      <c r="H34" s="21">
        <f>I34+J34+K34</f>
        <v>18305221.960000001</v>
      </c>
      <c r="I34" s="15"/>
      <c r="J34" s="15"/>
      <c r="K34" s="21">
        <v>18305221.960000001</v>
      </c>
      <c r="L34" s="3"/>
    </row>
    <row r="35" spans="1:12" ht="28.2" customHeight="1">
      <c r="A35" s="24"/>
      <c r="B35" s="52" t="s">
        <v>70</v>
      </c>
      <c r="C35" s="53"/>
      <c r="D35" s="21">
        <f t="shared" ref="D35:K35" si="9">D33+D34</f>
        <v>105877402.68000001</v>
      </c>
      <c r="E35" s="21">
        <f t="shared" si="9"/>
        <v>5035311.1400000006</v>
      </c>
      <c r="F35" s="21">
        <f t="shared" si="9"/>
        <v>32695074.27</v>
      </c>
      <c r="G35" s="21">
        <f t="shared" si="9"/>
        <v>68147017.270000011</v>
      </c>
      <c r="H35" s="21">
        <f t="shared" si="9"/>
        <v>105530147.52000001</v>
      </c>
      <c r="I35" s="21">
        <f t="shared" si="9"/>
        <v>5032332.4800000004</v>
      </c>
      <c r="J35" s="21">
        <f t="shared" si="9"/>
        <v>32648304.219999999</v>
      </c>
      <c r="K35" s="21">
        <f t="shared" si="9"/>
        <v>67849510.819999993</v>
      </c>
      <c r="L35" s="3"/>
    </row>
    <row r="37" spans="1:12" ht="57.6" customHeight="1">
      <c r="B37" s="66"/>
      <c r="C37" s="66"/>
      <c r="D37" s="66"/>
      <c r="E37" s="66"/>
      <c r="F37" s="66"/>
      <c r="G37" s="66"/>
      <c r="H37" s="66"/>
      <c r="I37" s="66"/>
      <c r="J37" s="66"/>
      <c r="K37" s="66"/>
    </row>
  </sheetData>
  <mergeCells count="29">
    <mergeCell ref="L4:L7"/>
    <mergeCell ref="A2:K2"/>
    <mergeCell ref="B37:K37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4:B15"/>
    <mergeCell ref="A14:A15"/>
    <mergeCell ref="B17:B18"/>
    <mergeCell ref="B35:C35"/>
    <mergeCell ref="J3:K3"/>
    <mergeCell ref="B10:B12"/>
    <mergeCell ref="A10:A12"/>
    <mergeCell ref="B34:C34"/>
    <mergeCell ref="B22:B24"/>
    <mergeCell ref="A22:A24"/>
    <mergeCell ref="B26:B27"/>
    <mergeCell ref="A26:A27"/>
    <mergeCell ref="B30:B31"/>
    <mergeCell ref="A30:A31"/>
    <mergeCell ref="B33:C33"/>
  </mergeCells>
  <pageMargins left="0.11811023622047245" right="0.11811023622047245" top="0.74803149606299213" bottom="0.55118110236220474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2019-01-30T08:38:35Z</dcterms:modified>
</cp:coreProperties>
</file>