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E34" i="12"/>
  <c r="F34"/>
  <c r="G34"/>
  <c r="H34"/>
  <c r="I34"/>
  <c r="J34"/>
  <c r="K34"/>
  <c r="D34"/>
  <c r="E30"/>
  <c r="F30"/>
  <c r="G30"/>
  <c r="H30"/>
  <c r="I30"/>
  <c r="J30"/>
  <c r="K30"/>
  <c r="H32"/>
  <c r="D32"/>
  <c r="D13"/>
  <c r="H33"/>
  <c r="D33"/>
  <c r="H9"/>
  <c r="D9"/>
  <c r="H31" l="1"/>
  <c r="D31"/>
  <c r="D30" s="1"/>
  <c r="K17"/>
  <c r="J17"/>
  <c r="I17"/>
  <c r="G17"/>
  <c r="F17"/>
  <c r="E17"/>
  <c r="I10"/>
  <c r="H35"/>
  <c r="D35"/>
  <c r="K27"/>
  <c r="J27"/>
  <c r="I27"/>
  <c r="G27"/>
  <c r="F27"/>
  <c r="E27"/>
  <c r="H29"/>
  <c r="D29"/>
  <c r="H28"/>
  <c r="D28"/>
  <c r="H26"/>
  <c r="D26"/>
  <c r="K23"/>
  <c r="J23"/>
  <c r="I23"/>
  <c r="G23"/>
  <c r="F23"/>
  <c r="E23"/>
  <c r="H25"/>
  <c r="D25"/>
  <c r="H24"/>
  <c r="D24"/>
  <c r="H22"/>
  <c r="K19"/>
  <c r="J19"/>
  <c r="I19"/>
  <c r="G19"/>
  <c r="F19"/>
  <c r="E19"/>
  <c r="H20"/>
  <c r="D20"/>
  <c r="D22"/>
  <c r="H21"/>
  <c r="D21"/>
  <c r="H18"/>
  <c r="H17" s="1"/>
  <c r="D18"/>
  <c r="D17" s="1"/>
  <c r="H15"/>
  <c r="H16"/>
  <c r="D16"/>
  <c r="D15"/>
  <c r="K14"/>
  <c r="J14"/>
  <c r="I14"/>
  <c r="G14"/>
  <c r="F14"/>
  <c r="E14"/>
  <c r="H13"/>
  <c r="H12"/>
  <c r="H11"/>
  <c r="H8"/>
  <c r="D12"/>
  <c r="D11"/>
  <c r="D8"/>
  <c r="K10"/>
  <c r="J10"/>
  <c r="G10"/>
  <c r="F10"/>
  <c r="E10"/>
  <c r="G36" l="1"/>
  <c r="K36"/>
  <c r="F36"/>
  <c r="E36"/>
  <c r="J36"/>
  <c r="D23"/>
  <c r="D27"/>
  <c r="I36"/>
  <c r="H23"/>
  <c r="H27"/>
  <c r="H10"/>
  <c r="H19"/>
  <c r="D19"/>
  <c r="D10"/>
  <c r="D14"/>
  <c r="H14"/>
  <c r="H36" l="1"/>
  <c r="D36"/>
</calcChain>
</file>

<file path=xl/sharedStrings.xml><?xml version="1.0" encoding="utf-8"?>
<sst xmlns="http://schemas.openxmlformats.org/spreadsheetml/2006/main" count="103" uniqueCount="80">
  <si>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</si>
  <si>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</si>
  <si>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</si>
  <si>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</si>
  <si>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</si>
  <si>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</si>
  <si>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</si>
  <si>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</si>
  <si>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</si>
  <si>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</si>
  <si>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</si>
  <si>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</si>
  <si>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</si>
  <si>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</si>
  <si>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</si>
  <si>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</si>
  <si>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</si>
  <si>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</si>
  <si>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</si>
  <si>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</si>
  <si>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</si>
  <si>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</si>
  <si>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</si>
  <si>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</si>
  <si>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</si>
  <si>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</si>
  <si>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</si>
  <si>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</si>
  <si>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</si>
  <si>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</si>
  <si>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</si>
  <si>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</si>
  <si>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</si>
  <si>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</si>
  <si>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</si>
  <si>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</si>
  <si>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</si>
  <si>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</si>
  <si>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</si>
  <si>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</si>
  <si>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</si>
  <si>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</si>
  <si>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</si>
  <si>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</si>
  <si>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</si>
  <si>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</si>
  <si>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</si>
  <si>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</si>
  <si>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</si>
  <si>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</si>
  <si>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</si>
  <si>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</si>
  <si>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</si>
  <si>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</si>
  <si>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</si>
  <si>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</si>
  <si>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</si>
  <si>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</si>
  <si>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</si>
  <si>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</si>
  <si>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</si>
  <si>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</si>
  <si>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</si>
  <si>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</si>
  <si>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</si>
  <si>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</si>
  <si>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</si>
  <si>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</si>
  <si>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</si>
  <si>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</si>
  <si>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</si>
  <si>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</si>
  <si>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</si>
  <si>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</si>
  <si>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</si>
  <si>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</si>
  <si>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план 2021 г.</t>
  </si>
  <si>
    <t>факт 2021г.</t>
  </si>
  <si>
    <t>ИСПОЛНЕНИЕ МУНИЦИПАЛЬНЫХ ПРОГРАММ ГОРОДСКОГО ПОСЕЛЕНИЯ ГАВРИЛОВ-ЯМ ЗА ЯНВАРЬ-СЕНТЯБРЬ  2021г.</t>
  </si>
  <si>
    <t>Мероприятия инициативного бюджетирования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</si>
</sst>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2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2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2" customHeight="1">
      <c r="G3" s="11"/>
      <c r="H3" s="11"/>
      <c r="I3" s="11"/>
    </row>
    <row r="4" spans="2:15" ht="18.75" customHeight="1">
      <c r="B4" s="46" t="s">
        <v>1</v>
      </c>
      <c r="C4" s="46" t="s">
        <v>38</v>
      </c>
      <c r="D4" s="43" t="s">
        <v>39</v>
      </c>
      <c r="E4" s="46" t="s">
        <v>2</v>
      </c>
      <c r="F4" s="46"/>
      <c r="G4" s="46"/>
      <c r="H4" s="46"/>
      <c r="I4" s="46"/>
      <c r="J4" s="48" t="s">
        <v>39</v>
      </c>
      <c r="K4" s="46" t="s">
        <v>2</v>
      </c>
      <c r="L4" s="46"/>
      <c r="M4" s="46"/>
      <c r="N4" s="46"/>
      <c r="O4" s="46"/>
    </row>
    <row r="5" spans="2:15" ht="15" customHeight="1">
      <c r="B5" s="46"/>
      <c r="C5" s="46"/>
      <c r="D5" s="44"/>
      <c r="E5" s="46" t="s">
        <v>35</v>
      </c>
      <c r="F5" s="46" t="s">
        <v>0</v>
      </c>
      <c r="G5" s="46"/>
      <c r="H5" s="46"/>
      <c r="I5" s="46"/>
      <c r="J5" s="49"/>
      <c r="K5" s="46" t="s">
        <v>35</v>
      </c>
      <c r="L5" s="46" t="s">
        <v>0</v>
      </c>
      <c r="M5" s="46"/>
      <c r="N5" s="46"/>
      <c r="O5" s="46"/>
    </row>
    <row r="6" spans="2:15" ht="42" customHeight="1">
      <c r="B6" s="46"/>
      <c r="C6" s="46"/>
      <c r="D6" s="45"/>
      <c r="E6" s="46"/>
      <c r="F6" s="6" t="s">
        <v>31</v>
      </c>
      <c r="G6" s="6" t="s">
        <v>32</v>
      </c>
      <c r="H6" s="6" t="s">
        <v>33</v>
      </c>
      <c r="I6" s="6" t="s">
        <v>34</v>
      </c>
      <c r="J6" s="50"/>
      <c r="K6" s="46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6"/>
      <c r="C7" s="46"/>
      <c r="D7" s="51" t="s">
        <v>40</v>
      </c>
      <c r="E7" s="51"/>
      <c r="F7" s="51"/>
      <c r="G7" s="51"/>
      <c r="H7" s="51"/>
      <c r="I7" s="52"/>
      <c r="J7" s="46" t="s">
        <v>41</v>
      </c>
      <c r="K7" s="46"/>
      <c r="L7" s="46"/>
      <c r="M7" s="46"/>
      <c r="N7" s="46"/>
      <c r="O7" s="46"/>
    </row>
    <row r="8" spans="2:15" ht="32.25" customHeight="1">
      <c r="B8" s="47" t="s">
        <v>30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7" t="s">
        <v>29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  <mergeCell ref="B2:O2"/>
    <mergeCell ref="D4:D6"/>
    <mergeCell ref="F5:I5"/>
    <mergeCell ref="E5:E6"/>
    <mergeCell ref="E4:I4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8"/>
  <sheetViews>
    <sheetView tabSelected="1" workbookViewId="0">
      <selection activeCell="B38" sqref="B38:K38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3.7109375" style="1" customWidth="1"/>
    <col min="6" max="6" width="14" style="1" customWidth="1"/>
    <col min="7" max="7" width="13.5703125" style="1" customWidth="1"/>
    <col min="8" max="8" width="12.85546875" style="1" customWidth="1"/>
    <col min="9" max="9" width="11.7109375" style="1" customWidth="1"/>
    <col min="10" max="10" width="12" style="1" customWidth="1"/>
    <col min="11" max="11" width="12.7109375" style="1" customWidth="1"/>
    <col min="12" max="16384" width="9.140625" style="1"/>
  </cols>
  <sheetData>
    <row r="2" spans="1:15" ht="18.600000000000001" customHeight="1">
      <c r="A2" s="42" t="s">
        <v>78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5">
      <c r="J3" s="53" t="s">
        <v>45</v>
      </c>
      <c r="K3" s="53"/>
    </row>
    <row r="4" spans="1:15" ht="13.9" customHeight="1">
      <c r="A4" s="46" t="s">
        <v>1</v>
      </c>
      <c r="B4" s="46" t="s">
        <v>46</v>
      </c>
      <c r="C4" s="43" t="s">
        <v>47</v>
      </c>
      <c r="D4" s="46" t="s">
        <v>2</v>
      </c>
      <c r="E4" s="46"/>
      <c r="F4" s="46"/>
      <c r="G4" s="46"/>
      <c r="H4" s="46" t="s">
        <v>2</v>
      </c>
      <c r="I4" s="46"/>
      <c r="J4" s="46"/>
      <c r="K4" s="46"/>
    </row>
    <row r="5" spans="1:15" ht="15" customHeight="1">
      <c r="A5" s="46"/>
      <c r="B5" s="46"/>
      <c r="C5" s="44"/>
      <c r="D5" s="48" t="s">
        <v>35</v>
      </c>
      <c r="E5" s="46" t="s">
        <v>0</v>
      </c>
      <c r="F5" s="46"/>
      <c r="G5" s="46"/>
      <c r="H5" s="48" t="s">
        <v>35</v>
      </c>
      <c r="I5" s="46" t="s">
        <v>0</v>
      </c>
      <c r="J5" s="46"/>
      <c r="K5" s="46"/>
    </row>
    <row r="6" spans="1:15" ht="34.9" customHeight="1">
      <c r="A6" s="46"/>
      <c r="B6" s="46"/>
      <c r="C6" s="45"/>
      <c r="D6" s="50"/>
      <c r="E6" s="30" t="s">
        <v>31</v>
      </c>
      <c r="F6" s="30" t="s">
        <v>32</v>
      </c>
      <c r="G6" s="30" t="s">
        <v>33</v>
      </c>
      <c r="H6" s="50"/>
      <c r="I6" s="30" t="s">
        <v>31</v>
      </c>
      <c r="J6" s="30" t="s">
        <v>32</v>
      </c>
      <c r="K6" s="30" t="s">
        <v>33</v>
      </c>
      <c r="O6" s="40"/>
    </row>
    <row r="7" spans="1:15">
      <c r="A7" s="46"/>
      <c r="B7" s="46"/>
      <c r="C7" s="17"/>
      <c r="D7" s="46" t="s">
        <v>76</v>
      </c>
      <c r="E7" s="46"/>
      <c r="F7" s="46"/>
      <c r="G7" s="46"/>
      <c r="H7" s="46" t="s">
        <v>77</v>
      </c>
      <c r="I7" s="46"/>
      <c r="J7" s="46"/>
      <c r="K7" s="46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2" si="0">E8+F8+G8</f>
        <v>230000</v>
      </c>
      <c r="E8" s="20"/>
      <c r="F8" s="20"/>
      <c r="G8" s="20">
        <v>230000</v>
      </c>
      <c r="H8" s="20">
        <f>I8+J8+K8</f>
        <v>106650</v>
      </c>
      <c r="I8" s="20"/>
      <c r="J8" s="20"/>
      <c r="K8" s="20">
        <v>106650</v>
      </c>
    </row>
    <row r="9" spans="1:15" ht="63" customHeight="1">
      <c r="A9" s="22">
        <v>2</v>
      </c>
      <c r="B9" s="19" t="s">
        <v>72</v>
      </c>
      <c r="C9" s="13" t="s">
        <v>73</v>
      </c>
      <c r="D9" s="20">
        <f t="shared" si="0"/>
        <v>15000</v>
      </c>
      <c r="E9" s="20"/>
      <c r="F9" s="20"/>
      <c r="G9" s="20">
        <v>15000</v>
      </c>
      <c r="H9" s="20">
        <f>I9+J9+K9</f>
        <v>0</v>
      </c>
      <c r="I9" s="20"/>
      <c r="J9" s="20"/>
      <c r="K9" s="20">
        <v>0</v>
      </c>
    </row>
    <row r="10" spans="1:15" ht="46.15" customHeight="1">
      <c r="A10" s="22">
        <v>3</v>
      </c>
      <c r="B10" s="4" t="s">
        <v>62</v>
      </c>
      <c r="C10" s="5"/>
      <c r="D10" s="20">
        <f t="shared" si="0"/>
        <v>39731660</v>
      </c>
      <c r="E10" s="20">
        <f t="shared" ref="E10:K10" si="1">E11+E12+E13</f>
        <v>38192532</v>
      </c>
      <c r="F10" s="20">
        <f t="shared" si="1"/>
        <v>1019128</v>
      </c>
      <c r="G10" s="20">
        <f t="shared" si="1"/>
        <v>520000</v>
      </c>
      <c r="H10" s="20">
        <f t="shared" si="1"/>
        <v>1179536.74</v>
      </c>
      <c r="I10" s="20">
        <f t="shared" si="1"/>
        <v>246889.13</v>
      </c>
      <c r="J10" s="20">
        <f t="shared" si="1"/>
        <v>475363.95</v>
      </c>
      <c r="K10" s="20">
        <f t="shared" si="1"/>
        <v>457283.66</v>
      </c>
    </row>
    <row r="11" spans="1:15" ht="32.450000000000003" customHeight="1">
      <c r="A11" s="57"/>
      <c r="B11" s="54"/>
      <c r="C11" s="24" t="s">
        <v>49</v>
      </c>
      <c r="D11" s="18">
        <f t="shared" si="0"/>
        <v>1150148</v>
      </c>
      <c r="E11" s="18">
        <v>250298</v>
      </c>
      <c r="F11" s="18">
        <v>449850</v>
      </c>
      <c r="G11" s="18">
        <v>450000</v>
      </c>
      <c r="H11" s="18">
        <f>I11+J11+K11</f>
        <v>1134336</v>
      </c>
      <c r="I11" s="18">
        <v>246889.13</v>
      </c>
      <c r="J11" s="18">
        <v>443723.44</v>
      </c>
      <c r="K11" s="18">
        <v>443723.43</v>
      </c>
    </row>
    <row r="12" spans="1:15" ht="48.6" customHeight="1">
      <c r="A12" s="58"/>
      <c r="B12" s="55"/>
      <c r="C12" s="24" t="s">
        <v>50</v>
      </c>
      <c r="D12" s="18">
        <f t="shared" si="0"/>
        <v>115000</v>
      </c>
      <c r="E12" s="18"/>
      <c r="F12" s="18">
        <v>95000</v>
      </c>
      <c r="G12" s="18">
        <v>20000</v>
      </c>
      <c r="H12" s="18">
        <f>I12+J12+K12</f>
        <v>45200.74</v>
      </c>
      <c r="I12" s="3"/>
      <c r="J12" s="3">
        <v>31640.51</v>
      </c>
      <c r="K12" s="3">
        <v>13560.23</v>
      </c>
    </row>
    <row r="13" spans="1:15" ht="43.15" customHeight="1">
      <c r="A13" s="59"/>
      <c r="B13" s="56"/>
      <c r="C13" s="25" t="s">
        <v>51</v>
      </c>
      <c r="D13" s="18">
        <f>SUM(E13:G13)</f>
        <v>38466512</v>
      </c>
      <c r="E13" s="18">
        <v>37942234</v>
      </c>
      <c r="F13" s="18">
        <v>474278</v>
      </c>
      <c r="G13" s="18">
        <v>50000</v>
      </c>
      <c r="H13" s="18">
        <f>I13+J13+K13</f>
        <v>0</v>
      </c>
      <c r="I13" s="3"/>
      <c r="J13" s="18"/>
      <c r="K13" s="18">
        <v>0</v>
      </c>
    </row>
    <row r="14" spans="1:15" ht="86.45" customHeight="1">
      <c r="A14" s="22">
        <v>4</v>
      </c>
      <c r="B14" s="26" t="s">
        <v>63</v>
      </c>
      <c r="C14" s="14"/>
      <c r="D14" s="20">
        <f t="shared" ref="D14:K14" si="2">D15+D16</f>
        <v>405000</v>
      </c>
      <c r="E14" s="20">
        <f t="shared" si="2"/>
        <v>0</v>
      </c>
      <c r="F14" s="20">
        <f t="shared" si="2"/>
        <v>0</v>
      </c>
      <c r="G14" s="20">
        <f t="shared" si="2"/>
        <v>405000</v>
      </c>
      <c r="H14" s="20">
        <f t="shared" si="2"/>
        <v>118897.03</v>
      </c>
      <c r="I14" s="20">
        <f t="shared" si="2"/>
        <v>0</v>
      </c>
      <c r="J14" s="20">
        <f t="shared" si="2"/>
        <v>0</v>
      </c>
      <c r="K14" s="20">
        <f t="shared" si="2"/>
        <v>118897.03</v>
      </c>
    </row>
    <row r="15" spans="1:15" ht="46.9" customHeight="1">
      <c r="A15" s="57"/>
      <c r="B15" s="62"/>
      <c r="C15" s="27" t="s">
        <v>52</v>
      </c>
      <c r="D15" s="18">
        <f>E15+F15+G15</f>
        <v>200000</v>
      </c>
      <c r="E15" s="18"/>
      <c r="F15" s="18"/>
      <c r="G15" s="18">
        <v>200000</v>
      </c>
      <c r="H15" s="18">
        <f>I15+J15+K15</f>
        <v>0</v>
      </c>
      <c r="I15" s="18"/>
      <c r="J15" s="18"/>
      <c r="K15" s="18">
        <v>0</v>
      </c>
    </row>
    <row r="16" spans="1:15" ht="20.45" customHeight="1">
      <c r="A16" s="59"/>
      <c r="B16" s="64"/>
      <c r="C16" s="5" t="s">
        <v>53</v>
      </c>
      <c r="D16" s="18">
        <f>E16+F16+G16</f>
        <v>205000</v>
      </c>
      <c r="E16" s="18"/>
      <c r="F16" s="18"/>
      <c r="G16" s="18">
        <v>205000</v>
      </c>
      <c r="H16" s="18">
        <f>I16+J16+K16</f>
        <v>118897.03</v>
      </c>
      <c r="I16" s="18"/>
      <c r="J16" s="18"/>
      <c r="K16" s="18">
        <v>118897.03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440000</v>
      </c>
      <c r="E17" s="20">
        <f t="shared" si="3"/>
        <v>0</v>
      </c>
      <c r="F17" s="20">
        <f t="shared" si="3"/>
        <v>0</v>
      </c>
      <c r="G17" s="20">
        <f t="shared" si="3"/>
        <v>440000</v>
      </c>
      <c r="H17" s="20">
        <f t="shared" si="3"/>
        <v>377417.2</v>
      </c>
      <c r="I17" s="20">
        <f t="shared" si="3"/>
        <v>0</v>
      </c>
      <c r="J17" s="20">
        <f t="shared" si="3"/>
        <v>0</v>
      </c>
      <c r="K17" s="20">
        <f t="shared" si="3"/>
        <v>377417.2</v>
      </c>
    </row>
    <row r="18" spans="1:11" ht="28.15" customHeight="1">
      <c r="A18" s="33"/>
      <c r="B18" s="34"/>
      <c r="C18" s="5" t="s">
        <v>43</v>
      </c>
      <c r="D18" s="18">
        <f>E18+F18+G18</f>
        <v>440000</v>
      </c>
      <c r="E18" s="3"/>
      <c r="F18" s="3"/>
      <c r="G18" s="18">
        <v>440000</v>
      </c>
      <c r="H18" s="18">
        <f>I18+J18+K18</f>
        <v>377417.2</v>
      </c>
      <c r="I18" s="3"/>
      <c r="J18" s="3"/>
      <c r="K18" s="18">
        <v>377417.2</v>
      </c>
    </row>
    <row r="19" spans="1:11" ht="45" customHeight="1">
      <c r="A19" s="22">
        <v>6</v>
      </c>
      <c r="B19" s="26" t="s">
        <v>64</v>
      </c>
      <c r="C19" s="5"/>
      <c r="D19" s="20">
        <f t="shared" ref="D19:K19" si="4">D20+D21+D22</f>
        <v>26251736.630000003</v>
      </c>
      <c r="E19" s="20">
        <f t="shared" si="4"/>
        <v>0</v>
      </c>
      <c r="F19" s="15">
        <f t="shared" si="4"/>
        <v>0</v>
      </c>
      <c r="G19" s="20">
        <f t="shared" si="4"/>
        <v>26251736.630000003</v>
      </c>
      <c r="H19" s="15">
        <f t="shared" si="4"/>
        <v>17053973.310000002</v>
      </c>
      <c r="I19" s="15">
        <f t="shared" si="4"/>
        <v>0</v>
      </c>
      <c r="J19" s="15">
        <f t="shared" si="4"/>
        <v>0</v>
      </c>
      <c r="K19" s="15">
        <f t="shared" si="4"/>
        <v>17053973.310000002</v>
      </c>
    </row>
    <row r="20" spans="1:11" ht="31.15" customHeight="1">
      <c r="A20" s="54"/>
      <c r="B20" s="62"/>
      <c r="C20" s="28" t="s">
        <v>55</v>
      </c>
      <c r="D20" s="18">
        <f>E20+F20+G20</f>
        <v>7840757</v>
      </c>
      <c r="E20" s="18"/>
      <c r="F20" s="18"/>
      <c r="G20" s="18">
        <v>7840757</v>
      </c>
      <c r="H20" s="18">
        <f>I20+J20+K20</f>
        <v>6060682.9400000004</v>
      </c>
      <c r="I20" s="18"/>
      <c r="J20" s="18"/>
      <c r="K20" s="18">
        <v>6060682.9400000004</v>
      </c>
    </row>
    <row r="21" spans="1:11" ht="31.9" customHeight="1">
      <c r="A21" s="55"/>
      <c r="B21" s="63"/>
      <c r="C21" s="28" t="s">
        <v>56</v>
      </c>
      <c r="D21" s="18">
        <f>E21+F21+G21</f>
        <v>14257979.630000001</v>
      </c>
      <c r="E21" s="18"/>
      <c r="F21" s="18"/>
      <c r="G21" s="18">
        <v>14257979.630000001</v>
      </c>
      <c r="H21" s="18">
        <f>I21+J21+K21</f>
        <v>8477055.75</v>
      </c>
      <c r="I21" s="18"/>
      <c r="J21" s="18"/>
      <c r="K21" s="18">
        <v>8477055.75</v>
      </c>
    </row>
    <row r="22" spans="1:11" ht="21" customHeight="1">
      <c r="A22" s="56"/>
      <c r="B22" s="64"/>
      <c r="C22" s="5" t="s">
        <v>53</v>
      </c>
      <c r="D22" s="18">
        <f>E22+F22+G22</f>
        <v>4153000</v>
      </c>
      <c r="E22" s="18"/>
      <c r="F22" s="18"/>
      <c r="G22" s="18">
        <v>4153000</v>
      </c>
      <c r="H22" s="18">
        <f>I22+J22+K22</f>
        <v>2516234.62</v>
      </c>
      <c r="I22" s="18"/>
      <c r="J22" s="18"/>
      <c r="K22" s="18">
        <v>2516234.62</v>
      </c>
    </row>
    <row r="23" spans="1:11" ht="58.5" customHeight="1">
      <c r="A23" s="22">
        <v>7</v>
      </c>
      <c r="B23" s="4" t="s">
        <v>65</v>
      </c>
      <c r="C23" s="5"/>
      <c r="D23" s="20">
        <f t="shared" ref="D23:K23" si="5">D24+D25</f>
        <v>4435000</v>
      </c>
      <c r="E23" s="20">
        <f t="shared" si="5"/>
        <v>0</v>
      </c>
      <c r="F23" s="20">
        <f t="shared" si="5"/>
        <v>0</v>
      </c>
      <c r="G23" s="20">
        <f t="shared" si="5"/>
        <v>4435000</v>
      </c>
      <c r="H23" s="20">
        <f t="shared" si="5"/>
        <v>3015000</v>
      </c>
      <c r="I23" s="20">
        <f t="shared" si="5"/>
        <v>0</v>
      </c>
      <c r="J23" s="20">
        <f t="shared" si="5"/>
        <v>0</v>
      </c>
      <c r="K23" s="20">
        <f t="shared" si="5"/>
        <v>3015000</v>
      </c>
    </row>
    <row r="24" spans="1:11" ht="46.15" customHeight="1">
      <c r="A24" s="54"/>
      <c r="B24" s="54"/>
      <c r="C24" s="28" t="s">
        <v>57</v>
      </c>
      <c r="D24" s="18">
        <f>E24+F24+G24</f>
        <v>0</v>
      </c>
      <c r="E24" s="18"/>
      <c r="F24" s="18"/>
      <c r="G24" s="18">
        <v>0</v>
      </c>
      <c r="H24" s="18">
        <f>I24+J24+K24</f>
        <v>0</v>
      </c>
      <c r="I24" s="18"/>
      <c r="J24" s="18"/>
      <c r="K24" s="18">
        <v>0</v>
      </c>
    </row>
    <row r="25" spans="1:11" ht="79.5" customHeight="1">
      <c r="A25" s="56"/>
      <c r="B25" s="56"/>
      <c r="C25" s="16" t="s">
        <v>58</v>
      </c>
      <c r="D25" s="18">
        <f>E25+F25+G25</f>
        <v>4435000</v>
      </c>
      <c r="E25" s="18"/>
      <c r="F25" s="18"/>
      <c r="G25" s="18">
        <v>4435000</v>
      </c>
      <c r="H25" s="18">
        <f>I25+J25+K25</f>
        <v>3015000</v>
      </c>
      <c r="I25" s="18"/>
      <c r="J25" s="18"/>
      <c r="K25" s="18">
        <v>3015000</v>
      </c>
    </row>
    <row r="26" spans="1:11" ht="44.45" customHeight="1">
      <c r="A26" s="21">
        <v>8</v>
      </c>
      <c r="B26" s="26" t="s">
        <v>66</v>
      </c>
      <c r="C26" s="31" t="s">
        <v>59</v>
      </c>
      <c r="D26" s="20">
        <f>E26+F26+G26</f>
        <v>300000</v>
      </c>
      <c r="E26" s="20"/>
      <c r="F26" s="20"/>
      <c r="G26" s="20">
        <v>300000</v>
      </c>
      <c r="H26" s="20">
        <f>I26+J26+K26</f>
        <v>126263.5</v>
      </c>
      <c r="I26" s="20"/>
      <c r="J26" s="20"/>
      <c r="K26" s="20">
        <v>126263.5</v>
      </c>
    </row>
    <row r="27" spans="1:11" ht="45.6" customHeight="1">
      <c r="A27" s="21">
        <v>9</v>
      </c>
      <c r="B27" s="26" t="s">
        <v>67</v>
      </c>
      <c r="C27" s="29"/>
      <c r="D27" s="20">
        <f t="shared" ref="D27:K27" si="6">D28+D29</f>
        <v>54644770.369999997</v>
      </c>
      <c r="E27" s="20">
        <f t="shared" si="6"/>
        <v>0</v>
      </c>
      <c r="F27" s="20">
        <f t="shared" si="6"/>
        <v>39100510</v>
      </c>
      <c r="G27" s="20">
        <f t="shared" si="6"/>
        <v>15544260.369999999</v>
      </c>
      <c r="H27" s="20">
        <f t="shared" si="6"/>
        <v>17483584.73</v>
      </c>
      <c r="I27" s="20">
        <f t="shared" si="6"/>
        <v>0</v>
      </c>
      <c r="J27" s="20">
        <f t="shared" si="6"/>
        <v>7347025.5999999996</v>
      </c>
      <c r="K27" s="20">
        <f t="shared" si="6"/>
        <v>10136559.129999999</v>
      </c>
    </row>
    <row r="28" spans="1:11" ht="30.6" customHeight="1">
      <c r="A28" s="54"/>
      <c r="B28" s="65"/>
      <c r="C28" s="28" t="s">
        <v>60</v>
      </c>
      <c r="D28" s="18">
        <f>E28+F28+G28</f>
        <v>54044770.369999997</v>
      </c>
      <c r="E28" s="18"/>
      <c r="F28" s="18">
        <v>39100510</v>
      </c>
      <c r="G28" s="18">
        <v>14944260.369999999</v>
      </c>
      <c r="H28" s="3">
        <f>I28+J28+K28</f>
        <v>17020878.469999999</v>
      </c>
      <c r="I28" s="18"/>
      <c r="J28" s="18">
        <v>7347025.5999999996</v>
      </c>
      <c r="K28" s="3">
        <v>9673852.8699999992</v>
      </c>
    </row>
    <row r="29" spans="1:11" ht="21.6" customHeight="1">
      <c r="A29" s="56"/>
      <c r="B29" s="66"/>
      <c r="C29" s="5" t="s">
        <v>53</v>
      </c>
      <c r="D29" s="18">
        <f>E29+F29+G29</f>
        <v>600000</v>
      </c>
      <c r="E29" s="3"/>
      <c r="F29" s="3"/>
      <c r="G29" s="18">
        <v>600000</v>
      </c>
      <c r="H29" s="18">
        <f>I29+J29+K29</f>
        <v>462706.26</v>
      </c>
      <c r="I29" s="3"/>
      <c r="J29" s="3"/>
      <c r="K29" s="18">
        <v>462706.26</v>
      </c>
    </row>
    <row r="30" spans="1:11" ht="58.5" customHeight="1">
      <c r="A30" s="35">
        <v>10</v>
      </c>
      <c r="B30" s="36" t="s">
        <v>70</v>
      </c>
      <c r="C30" s="3"/>
      <c r="D30" s="20">
        <f>D31+D32</f>
        <v>18502712</v>
      </c>
      <c r="E30" s="20">
        <f t="shared" ref="E30:K30" si="7">E31+E32</f>
        <v>6080218</v>
      </c>
      <c r="F30" s="20">
        <f t="shared" si="7"/>
        <v>10953342</v>
      </c>
      <c r="G30" s="20">
        <f t="shared" si="7"/>
        <v>1469152</v>
      </c>
      <c r="H30" s="20">
        <f t="shared" si="7"/>
        <v>5442710.8899999997</v>
      </c>
      <c r="I30" s="20">
        <f t="shared" si="7"/>
        <v>3302353.96</v>
      </c>
      <c r="J30" s="20">
        <f t="shared" si="7"/>
        <v>837598.02999999991</v>
      </c>
      <c r="K30" s="20">
        <f t="shared" si="7"/>
        <v>1302758.8999999999</v>
      </c>
    </row>
    <row r="31" spans="1:11" ht="58.5" customHeight="1">
      <c r="A31" s="41"/>
      <c r="B31" s="36"/>
      <c r="C31" s="37" t="s">
        <v>71</v>
      </c>
      <c r="D31" s="70">
        <f>E31+F31+G31</f>
        <v>7765869</v>
      </c>
      <c r="E31" s="71">
        <v>6080218</v>
      </c>
      <c r="F31" s="70">
        <v>253342</v>
      </c>
      <c r="G31" s="70">
        <v>1432309</v>
      </c>
      <c r="H31" s="70">
        <f>I31+J31+K31</f>
        <v>4705868.6899999995</v>
      </c>
      <c r="I31" s="71">
        <v>3302353.96</v>
      </c>
      <c r="J31" s="71">
        <v>137598.07999999999</v>
      </c>
      <c r="K31" s="70">
        <v>1265916.6499999999</v>
      </c>
    </row>
    <row r="32" spans="1:11" ht="58.5" customHeight="1">
      <c r="A32" s="41"/>
      <c r="B32" s="36"/>
      <c r="C32" s="37" t="s">
        <v>79</v>
      </c>
      <c r="D32" s="18">
        <f>SUM(E32:G32)</f>
        <v>10736843</v>
      </c>
      <c r="F32" s="3">
        <v>10700000</v>
      </c>
      <c r="G32" s="18">
        <v>36843</v>
      </c>
      <c r="H32" s="18">
        <f>SUM(I32:K32)</f>
        <v>736842.2</v>
      </c>
      <c r="I32" s="3"/>
      <c r="J32" s="3">
        <v>699999.95</v>
      </c>
      <c r="K32" s="18">
        <v>36842.25</v>
      </c>
    </row>
    <row r="33" spans="1:11" ht="48" customHeight="1">
      <c r="A33" s="22">
        <v>11</v>
      </c>
      <c r="B33" s="38" t="s">
        <v>74</v>
      </c>
      <c r="C33" s="39" t="s">
        <v>75</v>
      </c>
      <c r="D33" s="20">
        <f>E33+F33+G33</f>
        <v>90000</v>
      </c>
      <c r="E33" s="15"/>
      <c r="F33" s="20"/>
      <c r="G33" s="20">
        <v>90000</v>
      </c>
      <c r="H33" s="20">
        <f>I33+J33+K33</f>
        <v>28860.53</v>
      </c>
      <c r="I33" s="15"/>
      <c r="J33" s="15"/>
      <c r="K33" s="20">
        <v>28860.53</v>
      </c>
    </row>
    <row r="34" spans="1:11" ht="27.75" customHeight="1">
      <c r="A34" s="32"/>
      <c r="B34" s="67" t="s">
        <v>69</v>
      </c>
      <c r="C34" s="68"/>
      <c r="D34" s="20">
        <f>D8+D9+D10+D14+D17+D19+D23+D26+D27+D30+D33</f>
        <v>145045879</v>
      </c>
      <c r="E34" s="20">
        <f t="shared" ref="E34:K34" si="8">E8+E9+E10+E14+E17+E19+E23+E26+E27+E30+E33</f>
        <v>44272750</v>
      </c>
      <c r="F34" s="20">
        <f t="shared" si="8"/>
        <v>51072980</v>
      </c>
      <c r="G34" s="20">
        <f t="shared" si="8"/>
        <v>49700149</v>
      </c>
      <c r="H34" s="20">
        <f t="shared" si="8"/>
        <v>44932893.930000007</v>
      </c>
      <c r="I34" s="20">
        <f t="shared" si="8"/>
        <v>3549243.09</v>
      </c>
      <c r="J34" s="20">
        <f t="shared" si="8"/>
        <v>8659987.5800000001</v>
      </c>
      <c r="K34" s="20">
        <f t="shared" si="8"/>
        <v>32723663.260000002</v>
      </c>
    </row>
    <row r="35" spans="1:11" ht="21.6" customHeight="1">
      <c r="A35" s="12"/>
      <c r="B35" s="60" t="s">
        <v>61</v>
      </c>
      <c r="C35" s="61"/>
      <c r="D35" s="18">
        <f>E35+F35+G35</f>
        <v>14679691</v>
      </c>
      <c r="E35" s="3"/>
      <c r="F35" s="3"/>
      <c r="G35" s="18">
        <v>14679691</v>
      </c>
      <c r="H35" s="18">
        <f>I35+J35+K35</f>
        <v>8866075.1400000006</v>
      </c>
      <c r="I35" s="3"/>
      <c r="J35" s="3"/>
      <c r="K35" s="18">
        <v>8866075.1400000006</v>
      </c>
    </row>
    <row r="36" spans="1:11" ht="28.15" customHeight="1">
      <c r="A36" s="23"/>
      <c r="B36" s="67" t="s">
        <v>68</v>
      </c>
      <c r="C36" s="68"/>
      <c r="D36" s="20">
        <f t="shared" ref="D36:K36" si="9">D34+D35</f>
        <v>159725570</v>
      </c>
      <c r="E36" s="20">
        <f t="shared" si="9"/>
        <v>44272750</v>
      </c>
      <c r="F36" s="20">
        <f t="shared" si="9"/>
        <v>51072980</v>
      </c>
      <c r="G36" s="20">
        <f t="shared" si="9"/>
        <v>64379840</v>
      </c>
      <c r="H36" s="20">
        <f t="shared" si="9"/>
        <v>53798969.070000008</v>
      </c>
      <c r="I36" s="20">
        <f t="shared" si="9"/>
        <v>3549243.09</v>
      </c>
      <c r="J36" s="20">
        <f t="shared" si="9"/>
        <v>8659987.5800000001</v>
      </c>
      <c r="K36" s="20">
        <f t="shared" si="9"/>
        <v>41589738.400000006</v>
      </c>
    </row>
    <row r="38" spans="1:11" ht="57.6" customHeight="1">
      <c r="B38" s="69"/>
      <c r="C38" s="69"/>
      <c r="D38" s="69"/>
      <c r="E38" s="69"/>
      <c r="F38" s="69"/>
      <c r="G38" s="69"/>
      <c r="H38" s="69"/>
      <c r="I38" s="69"/>
      <c r="J38" s="69"/>
      <c r="K38" s="69"/>
    </row>
  </sheetData>
  <mergeCells count="27">
    <mergeCell ref="A2:K2"/>
    <mergeCell ref="B38:K38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6:C36"/>
    <mergeCell ref="J3:K3"/>
    <mergeCell ref="B11:B13"/>
    <mergeCell ref="A11:A13"/>
    <mergeCell ref="B35:C35"/>
    <mergeCell ref="B20:B22"/>
    <mergeCell ref="A20:A22"/>
    <mergeCell ref="B24:B25"/>
    <mergeCell ref="A24:A25"/>
    <mergeCell ref="B28:B29"/>
    <mergeCell ref="A28:A29"/>
    <mergeCell ref="B34:C34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2021-11-30T08:07:54Z</dcterms:modified>
</cp:coreProperties>
</file>