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25" i="12"/>
  <c r="K14"/>
  <c r="K19"/>
  <c r="G19"/>
  <c r="F19"/>
  <c r="D19"/>
  <c r="H22"/>
  <c r="H23"/>
  <c r="D22"/>
  <c r="D23"/>
  <c r="D13"/>
  <c r="H33"/>
  <c r="D33"/>
  <c r="H9"/>
  <c r="D9"/>
  <c r="H32" l="1"/>
  <c r="D32"/>
  <c r="K17"/>
  <c r="J17"/>
  <c r="I17"/>
  <c r="G17"/>
  <c r="F17"/>
  <c r="E17"/>
  <c r="I10"/>
  <c r="I34" s="1"/>
  <c r="H35"/>
  <c r="D35"/>
  <c r="K29"/>
  <c r="J29"/>
  <c r="I29"/>
  <c r="G29"/>
  <c r="F29"/>
  <c r="E29"/>
  <c r="H31"/>
  <c r="D31"/>
  <c r="H30"/>
  <c r="D30"/>
  <c r="H28"/>
  <c r="D28"/>
  <c r="J25"/>
  <c r="I25"/>
  <c r="G25"/>
  <c r="F25"/>
  <c r="E25"/>
  <c r="H27"/>
  <c r="D27"/>
  <c r="H26"/>
  <c r="D26"/>
  <c r="H24"/>
  <c r="J19"/>
  <c r="I19"/>
  <c r="E19"/>
  <c r="H20"/>
  <c r="H19" s="1"/>
  <c r="D20"/>
  <c r="D24"/>
  <c r="H21"/>
  <c r="D21"/>
  <c r="H18"/>
  <c r="H17" s="1"/>
  <c r="D18"/>
  <c r="D17" s="1"/>
  <c r="H15"/>
  <c r="H16"/>
  <c r="D16"/>
  <c r="D15"/>
  <c r="J14"/>
  <c r="I14"/>
  <c r="G14"/>
  <c r="F14"/>
  <c r="E14"/>
  <c r="H13"/>
  <c r="H12"/>
  <c r="H11"/>
  <c r="H8"/>
  <c r="D12"/>
  <c r="D11"/>
  <c r="D8"/>
  <c r="K10"/>
  <c r="J10"/>
  <c r="J34" s="1"/>
  <c r="G10"/>
  <c r="F10"/>
  <c r="F34" s="1"/>
  <c r="E10"/>
  <c r="E34" s="1"/>
  <c r="G34" l="1"/>
  <c r="G36" s="1"/>
  <c r="K34"/>
  <c r="K36" s="1"/>
  <c r="F36"/>
  <c r="E36"/>
  <c r="J36"/>
  <c r="D25"/>
  <c r="D29"/>
  <c r="I36"/>
  <c r="H25"/>
  <c r="H29"/>
  <c r="H10"/>
  <c r="D10"/>
  <c r="D14"/>
  <c r="H14"/>
  <c r="H34" l="1"/>
  <c r="H36" s="1"/>
  <c r="D34"/>
  <c r="D36" s="1"/>
</calcChain>
</file>

<file path=xl/sharedStrings.xml><?xml version="1.0" encoding="utf-8"?>
<sst xmlns="http://schemas.openxmlformats.org/spreadsheetml/2006/main" count="104" uniqueCount="81">
  <si>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</si>
  <si>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</si>
  <si>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</si>
  <si>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</si>
  <si>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</si>
  <si>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</si>
  <si>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</si>
  <si>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</si>
  <si>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</si>
  <si>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</si>
  <si>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</si>
  <si>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</si>
  <si>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</si>
  <si>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</si>
  <si>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</si>
  <si>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</si>
  <si>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</si>
  <si>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</si>
  <si>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</si>
  <si>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</si>
  <si>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</si>
  <si>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</si>
  <si>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</si>
  <si>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</si>
  <si>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</si>
  <si>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</si>
  <si>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</si>
  <si>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</si>
  <si>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</si>
  <si>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</si>
  <si>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</si>
  <si>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</si>
  <si>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</si>
  <si>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</si>
  <si>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</si>
  <si>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</si>
  <si>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</si>
  <si>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</si>
  <si>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</si>
  <si>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</si>
  <si>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</si>
  <si>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</si>
  <si>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</si>
  <si>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</si>
  <si>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</si>
  <si>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</si>
  <si>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</si>
  <si>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</si>
  <si>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</si>
  <si>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</si>
  <si>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</si>
  <si>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</si>
  <si>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</si>
  <si>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</si>
  <si>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</si>
  <si>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</si>
  <si>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</si>
  <si>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</si>
  <si>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</si>
  <si>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</si>
  <si>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</si>
  <si>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</si>
  <si>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</si>
  <si>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</si>
  <si>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</si>
  <si>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</si>
  <si>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</si>
  <si>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</si>
  <si>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</si>
  <si>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</si>
  <si>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</si>
  <si>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</si>
  <si>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</si>
  <si>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</si>
  <si>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</si>
  <si>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</si>
  <si>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2022 г.</t>
  </si>
  <si>
    <t>факт 2022г.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</si>
  <si>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</si>
  <si>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</si>
  <si>
    <t>ИСПОЛНЕНИЕ МУНИЦИПАЛЬНЫХ ПРОГРАММ ГОРОДСКОГО ПОСЕЛЕНИЯ ГАВРИЛОВ-ЯМ ЗА ЯНВАРЬ-ИЮНЬ  2022г.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</si>
</sst>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8"/>
  <sheetViews>
    <sheetView tabSelected="1" workbookViewId="0">
      <selection activeCell="A2" sqref="A2:K2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8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>
      <c r="J3" s="59" t="s">
        <v>45</v>
      </c>
      <c r="K3" s="59"/>
    </row>
    <row r="4" spans="1:15" ht="13.9" customHeight="1">
      <c r="A4" s="41" t="s">
        <v>1</v>
      </c>
      <c r="B4" s="41" t="s">
        <v>46</v>
      </c>
      <c r="C4" s="49" t="s">
        <v>47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5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5" ht="34.9" customHeight="1">
      <c r="A6" s="41"/>
      <c r="B6" s="41"/>
      <c r="C6" s="51"/>
      <c r="D6" s="45"/>
      <c r="E6" s="30" t="s">
        <v>31</v>
      </c>
      <c r="F6" s="30" t="s">
        <v>32</v>
      </c>
      <c r="G6" s="30" t="s">
        <v>33</v>
      </c>
      <c r="H6" s="45"/>
      <c r="I6" s="30" t="s">
        <v>31</v>
      </c>
      <c r="J6" s="30" t="s">
        <v>32</v>
      </c>
      <c r="K6" s="30" t="s">
        <v>33</v>
      </c>
      <c r="O6" s="40"/>
    </row>
    <row r="7" spans="1:15">
      <c r="A7" s="41"/>
      <c r="B7" s="41"/>
      <c r="C7" s="17"/>
      <c r="D7" s="41" t="s">
        <v>76</v>
      </c>
      <c r="E7" s="41"/>
      <c r="F7" s="41"/>
      <c r="G7" s="41"/>
      <c r="H7" s="41" t="s">
        <v>77</v>
      </c>
      <c r="I7" s="41"/>
      <c r="J7" s="41"/>
      <c r="K7" s="41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200000</v>
      </c>
      <c r="E8" s="20"/>
      <c r="F8" s="20"/>
      <c r="G8" s="20">
        <v>200000</v>
      </c>
      <c r="H8" s="20">
        <f>I8+J8+K8</f>
        <v>93455</v>
      </c>
      <c r="I8" s="20"/>
      <c r="J8" s="20"/>
      <c r="K8" s="20">
        <v>93455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40000</v>
      </c>
      <c r="E9" s="20"/>
      <c r="F9" s="20"/>
      <c r="G9" s="20">
        <v>40000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77987224</v>
      </c>
      <c r="E10" s="20">
        <f t="shared" ref="E10:K10" si="1">E11+E12+E13</f>
        <v>72552069</v>
      </c>
      <c r="F10" s="20">
        <f t="shared" si="1"/>
        <v>4158055</v>
      </c>
      <c r="G10" s="20">
        <f t="shared" si="1"/>
        <v>1277100</v>
      </c>
      <c r="H10" s="20">
        <f t="shared" si="1"/>
        <v>8405309.8599999994</v>
      </c>
      <c r="I10" s="20">
        <f t="shared" si="1"/>
        <v>7280278.9199999999</v>
      </c>
      <c r="J10" s="20">
        <f t="shared" si="1"/>
        <v>682597.35</v>
      </c>
      <c r="K10" s="20">
        <f t="shared" si="1"/>
        <v>442433.58999999997</v>
      </c>
    </row>
    <row r="11" spans="1:15" ht="32.450000000000003" customHeight="1">
      <c r="A11" s="55"/>
      <c r="B11" s="60"/>
      <c r="C11" s="24" t="s">
        <v>49</v>
      </c>
      <c r="D11" s="18">
        <f t="shared" si="0"/>
        <v>1067261</v>
      </c>
      <c r="E11" s="18">
        <v>229861</v>
      </c>
      <c r="F11" s="18">
        <v>418700</v>
      </c>
      <c r="G11" s="18">
        <v>418700</v>
      </c>
      <c r="H11" s="18">
        <f>I11+J11+K11</f>
        <v>1027971</v>
      </c>
      <c r="I11" s="18">
        <v>221398.92</v>
      </c>
      <c r="J11" s="18">
        <v>403286.04</v>
      </c>
      <c r="K11" s="18">
        <v>403286.04</v>
      </c>
    </row>
    <row r="12" spans="1:15" ht="48.6" customHeight="1">
      <c r="A12" s="63"/>
      <c r="B12" s="61"/>
      <c r="C12" s="24" t="s">
        <v>50</v>
      </c>
      <c r="D12" s="18">
        <f t="shared" si="0"/>
        <v>2343525</v>
      </c>
      <c r="E12" s="18"/>
      <c r="F12" s="18">
        <v>1635125</v>
      </c>
      <c r="G12" s="18">
        <v>708400</v>
      </c>
      <c r="H12" s="18">
        <f>I12+J12+K12</f>
        <v>24338.86</v>
      </c>
      <c r="I12" s="3"/>
      <c r="J12" s="3">
        <v>14603.31</v>
      </c>
      <c r="K12" s="3">
        <v>9735.5499999999993</v>
      </c>
    </row>
    <row r="13" spans="1:15" ht="43.15" customHeight="1">
      <c r="A13" s="56"/>
      <c r="B13" s="62"/>
      <c r="C13" s="25" t="s">
        <v>51</v>
      </c>
      <c r="D13" s="18">
        <f>E13+F13+G13</f>
        <v>74576438</v>
      </c>
      <c r="E13" s="18">
        <v>72322208</v>
      </c>
      <c r="F13" s="18">
        <v>2104230</v>
      </c>
      <c r="G13" s="18">
        <v>150000</v>
      </c>
      <c r="H13" s="18">
        <f>I13+J13+K13</f>
        <v>7353000</v>
      </c>
      <c r="I13" s="18">
        <v>7058880</v>
      </c>
      <c r="J13" s="18">
        <v>264708</v>
      </c>
      <c r="K13" s="18">
        <v>29412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400000</v>
      </c>
      <c r="E14" s="20">
        <f t="shared" si="2"/>
        <v>0</v>
      </c>
      <c r="F14" s="20">
        <f t="shared" si="2"/>
        <v>0</v>
      </c>
      <c r="G14" s="20">
        <f t="shared" si="2"/>
        <v>400000</v>
      </c>
      <c r="H14" s="20">
        <f t="shared" si="2"/>
        <v>16881.32</v>
      </c>
      <c r="I14" s="20">
        <f t="shared" si="2"/>
        <v>0</v>
      </c>
      <c r="J14" s="20">
        <f t="shared" si="2"/>
        <v>0</v>
      </c>
      <c r="K14" s="20">
        <f t="shared" si="2"/>
        <v>16881.32</v>
      </c>
    </row>
    <row r="15" spans="1:15" ht="46.9" customHeight="1">
      <c r="A15" s="55"/>
      <c r="B15" s="53"/>
      <c r="C15" s="27" t="s">
        <v>52</v>
      </c>
      <c r="D15" s="18">
        <f>E15+F15+G15</f>
        <v>200000</v>
      </c>
      <c r="E15" s="18"/>
      <c r="F15" s="18"/>
      <c r="G15" s="18">
        <v>200000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6"/>
      <c r="B16" s="54"/>
      <c r="C16" s="5" t="s">
        <v>53</v>
      </c>
      <c r="D16" s="18">
        <f>E16+F16+G16</f>
        <v>200000</v>
      </c>
      <c r="E16" s="18"/>
      <c r="F16" s="18"/>
      <c r="G16" s="18">
        <v>200000</v>
      </c>
      <c r="H16" s="18">
        <f>I16+J16+K16</f>
        <v>16881.32</v>
      </c>
      <c r="I16" s="18"/>
      <c r="J16" s="18"/>
      <c r="K16" s="18">
        <v>16881.32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400000</v>
      </c>
      <c r="E17" s="20">
        <f t="shared" si="3"/>
        <v>0</v>
      </c>
      <c r="F17" s="20">
        <f t="shared" si="3"/>
        <v>0</v>
      </c>
      <c r="G17" s="20">
        <f t="shared" si="3"/>
        <v>400000</v>
      </c>
      <c r="H17" s="20">
        <f t="shared" si="3"/>
        <v>280014.5</v>
      </c>
      <c r="I17" s="20">
        <f t="shared" si="3"/>
        <v>0</v>
      </c>
      <c r="J17" s="20">
        <f t="shared" si="3"/>
        <v>0</v>
      </c>
      <c r="K17" s="20">
        <f t="shared" si="3"/>
        <v>280014.5</v>
      </c>
    </row>
    <row r="18" spans="1:11" ht="28.15" customHeight="1">
      <c r="A18" s="33"/>
      <c r="B18" s="34"/>
      <c r="C18" s="5" t="s">
        <v>43</v>
      </c>
      <c r="D18" s="18">
        <f>E18+F18+G18</f>
        <v>400000</v>
      </c>
      <c r="E18" s="3"/>
      <c r="F18" s="3"/>
      <c r="G18" s="18">
        <v>400000</v>
      </c>
      <c r="H18" s="18">
        <f>I18+J18+K18</f>
        <v>280014.5</v>
      </c>
      <c r="I18" s="3"/>
      <c r="J18" s="3"/>
      <c r="K18" s="18">
        <v>280014.5</v>
      </c>
    </row>
    <row r="19" spans="1:11" ht="45" customHeight="1">
      <c r="A19" s="22">
        <v>6</v>
      </c>
      <c r="B19" s="26" t="s">
        <v>64</v>
      </c>
      <c r="C19" s="5"/>
      <c r="D19" s="20">
        <f>D20+D21+D22+D23+D24</f>
        <v>78774240</v>
      </c>
      <c r="E19" s="20">
        <f t="shared" ref="E19:J19" si="4">E20+E21+E24</f>
        <v>0</v>
      </c>
      <c r="F19" s="20">
        <f>F20+F21+F22+F23+F24</f>
        <v>40699592</v>
      </c>
      <c r="G19" s="20">
        <f>G20+G21+G22+G23+G24</f>
        <v>38074648</v>
      </c>
      <c r="H19" s="20">
        <f>H20+H21+H22+H23+H24</f>
        <v>13016032.58</v>
      </c>
      <c r="I19" s="15">
        <f t="shared" si="4"/>
        <v>0</v>
      </c>
      <c r="J19" s="15">
        <f t="shared" si="4"/>
        <v>0</v>
      </c>
      <c r="K19" s="20">
        <f>K20+K21+K22+K23+K24</f>
        <v>13016032.58</v>
      </c>
    </row>
    <row r="20" spans="1:11" ht="31.15" customHeight="1">
      <c r="A20" s="60"/>
      <c r="B20" s="53"/>
      <c r="C20" s="28" t="s">
        <v>55</v>
      </c>
      <c r="D20" s="18">
        <f>E20+F20+G20</f>
        <v>8300000</v>
      </c>
      <c r="E20" s="18"/>
      <c r="F20" s="18"/>
      <c r="G20" s="18">
        <v>8300000</v>
      </c>
      <c r="H20" s="18">
        <f>I20+J20+K20</f>
        <v>4787367.51</v>
      </c>
      <c r="I20" s="18"/>
      <c r="J20" s="18"/>
      <c r="K20" s="18">
        <v>4787367.51</v>
      </c>
    </row>
    <row r="21" spans="1:11" ht="31.9" customHeight="1">
      <c r="A21" s="61"/>
      <c r="B21" s="66"/>
      <c r="C21" s="28" t="s">
        <v>56</v>
      </c>
      <c r="D21" s="18">
        <f>E21+F21+G21</f>
        <v>14600000</v>
      </c>
      <c r="E21" s="18"/>
      <c r="F21" s="18"/>
      <c r="G21" s="18">
        <v>14600000</v>
      </c>
      <c r="H21" s="18">
        <f>I21+J21+K21</f>
        <v>6492531.7699999996</v>
      </c>
      <c r="I21" s="18"/>
      <c r="J21" s="18"/>
      <c r="K21" s="18">
        <v>6492531.7699999996</v>
      </c>
    </row>
    <row r="22" spans="1:11" ht="31.9" customHeight="1">
      <c r="A22" s="61"/>
      <c r="B22" s="66"/>
      <c r="C22" s="28" t="s">
        <v>78</v>
      </c>
      <c r="D22" s="18">
        <f t="shared" ref="D22:D23" si="5">E22+F22+G22</f>
        <v>12323240</v>
      </c>
      <c r="E22" s="18"/>
      <c r="F22" s="18">
        <v>9698592</v>
      </c>
      <c r="G22" s="18">
        <v>2624648</v>
      </c>
      <c r="H22" s="18">
        <f t="shared" ref="H22:H23" si="6">I22+J22+K22</f>
        <v>0</v>
      </c>
      <c r="I22" s="18"/>
      <c r="J22" s="18"/>
      <c r="K22" s="18"/>
    </row>
    <row r="23" spans="1:11" ht="31.9" customHeight="1">
      <c r="A23" s="61"/>
      <c r="B23" s="66"/>
      <c r="C23" s="28" t="s">
        <v>79</v>
      </c>
      <c r="D23" s="18">
        <f t="shared" si="5"/>
        <v>39651000</v>
      </c>
      <c r="E23" s="18"/>
      <c r="F23" s="18">
        <v>31001000</v>
      </c>
      <c r="G23" s="18">
        <v>8650000</v>
      </c>
      <c r="H23" s="18">
        <f t="shared" si="6"/>
        <v>0</v>
      </c>
      <c r="I23" s="18"/>
      <c r="J23" s="18"/>
      <c r="K23" s="18"/>
    </row>
    <row r="24" spans="1:11" ht="21" customHeight="1">
      <c r="A24" s="62"/>
      <c r="B24" s="54"/>
      <c r="C24" s="5" t="s">
        <v>53</v>
      </c>
      <c r="D24" s="18">
        <f>E24+F24+G24</f>
        <v>3900000</v>
      </c>
      <c r="E24" s="18"/>
      <c r="F24" s="18"/>
      <c r="G24" s="18">
        <v>3900000</v>
      </c>
      <c r="H24" s="18">
        <f>I24+J24+K24</f>
        <v>1736133.3</v>
      </c>
      <c r="I24" s="18"/>
      <c r="J24" s="18"/>
      <c r="K24" s="18">
        <v>1736133.3</v>
      </c>
    </row>
    <row r="25" spans="1:11" ht="58.5" customHeight="1">
      <c r="A25" s="22">
        <v>7</v>
      </c>
      <c r="B25" s="4" t="s">
        <v>65</v>
      </c>
      <c r="C25" s="5"/>
      <c r="D25" s="20">
        <f t="shared" ref="D25:K25" si="7">D26+D27</f>
        <v>3500000</v>
      </c>
      <c r="E25" s="20">
        <f t="shared" si="7"/>
        <v>0</v>
      </c>
      <c r="F25" s="20">
        <f t="shared" si="7"/>
        <v>0</v>
      </c>
      <c r="G25" s="20">
        <f t="shared" si="7"/>
        <v>3500000</v>
      </c>
      <c r="H25" s="20">
        <f t="shared" si="7"/>
        <v>1740000</v>
      </c>
      <c r="I25" s="20">
        <f t="shared" si="7"/>
        <v>0</v>
      </c>
      <c r="J25" s="20">
        <f t="shared" si="7"/>
        <v>0</v>
      </c>
      <c r="K25" s="20">
        <f t="shared" si="7"/>
        <v>1740000</v>
      </c>
    </row>
    <row r="26" spans="1:11" ht="46.15" customHeight="1">
      <c r="A26" s="60"/>
      <c r="B26" s="60"/>
      <c r="C26" s="28" t="s">
        <v>57</v>
      </c>
      <c r="D26" s="18">
        <f>E26+F26+G26</f>
        <v>0</v>
      </c>
      <c r="E26" s="18"/>
      <c r="F26" s="18"/>
      <c r="G26" s="18">
        <v>0</v>
      </c>
      <c r="H26" s="18">
        <f>I26+J26+K26</f>
        <v>0</v>
      </c>
      <c r="I26" s="18"/>
      <c r="J26" s="18"/>
      <c r="K26" s="18">
        <v>0</v>
      </c>
    </row>
    <row r="27" spans="1:11" ht="70.150000000000006" customHeight="1">
      <c r="A27" s="62"/>
      <c r="B27" s="62"/>
      <c r="C27" s="16" t="s">
        <v>58</v>
      </c>
      <c r="D27" s="18">
        <f>E27+F27+G27</f>
        <v>3500000</v>
      </c>
      <c r="E27" s="18"/>
      <c r="F27" s="18"/>
      <c r="G27" s="18">
        <v>3500000</v>
      </c>
      <c r="H27" s="18">
        <f>I27+J27+K27</f>
        <v>1740000</v>
      </c>
      <c r="I27" s="18"/>
      <c r="J27" s="18"/>
      <c r="K27" s="18">
        <v>1740000</v>
      </c>
    </row>
    <row r="28" spans="1:11" ht="44.45" customHeight="1">
      <c r="A28" s="21">
        <v>8</v>
      </c>
      <c r="B28" s="26" t="s">
        <v>66</v>
      </c>
      <c r="C28" s="31" t="s">
        <v>59</v>
      </c>
      <c r="D28" s="20">
        <f>E28+F28+G28</f>
        <v>400000</v>
      </c>
      <c r="E28" s="20"/>
      <c r="F28" s="20"/>
      <c r="G28" s="20">
        <v>400000</v>
      </c>
      <c r="H28" s="20">
        <f>I28+J28+K28</f>
        <v>181272.72</v>
      </c>
      <c r="I28" s="20"/>
      <c r="J28" s="20"/>
      <c r="K28" s="20">
        <v>181272.72</v>
      </c>
    </row>
    <row r="29" spans="1:11" ht="45.6" customHeight="1">
      <c r="A29" s="21">
        <v>9</v>
      </c>
      <c r="B29" s="26" t="s">
        <v>67</v>
      </c>
      <c r="C29" s="29"/>
      <c r="D29" s="20">
        <f t="shared" ref="D29:K29" si="8">D30+D31</f>
        <v>37396329</v>
      </c>
      <c r="E29" s="20">
        <f t="shared" si="8"/>
        <v>0</v>
      </c>
      <c r="F29" s="20">
        <f t="shared" si="8"/>
        <v>17016329</v>
      </c>
      <c r="G29" s="20">
        <f t="shared" si="8"/>
        <v>20380000</v>
      </c>
      <c r="H29" s="20">
        <f t="shared" si="8"/>
        <v>9697933.379999999</v>
      </c>
      <c r="I29" s="20">
        <f t="shared" si="8"/>
        <v>0</v>
      </c>
      <c r="J29" s="20">
        <f t="shared" si="8"/>
        <v>1895217.27</v>
      </c>
      <c r="K29" s="20">
        <f t="shared" si="8"/>
        <v>7802716.1100000003</v>
      </c>
    </row>
    <row r="30" spans="1:11" ht="30.6" customHeight="1">
      <c r="A30" s="60"/>
      <c r="B30" s="67"/>
      <c r="C30" s="28" t="s">
        <v>60</v>
      </c>
      <c r="D30" s="18">
        <f>E30+F30+G30</f>
        <v>35816329</v>
      </c>
      <c r="E30" s="18"/>
      <c r="F30" s="18">
        <v>17016329</v>
      </c>
      <c r="G30" s="18">
        <v>18800000</v>
      </c>
      <c r="H30" s="3">
        <f>I30+J30+K30</f>
        <v>9018352.6799999997</v>
      </c>
      <c r="I30" s="18"/>
      <c r="J30" s="18">
        <v>1895217.27</v>
      </c>
      <c r="K30" s="3">
        <v>7123135.4100000001</v>
      </c>
    </row>
    <row r="31" spans="1:11" ht="21.6" customHeight="1">
      <c r="A31" s="62"/>
      <c r="B31" s="68"/>
      <c r="C31" s="5" t="s">
        <v>53</v>
      </c>
      <c r="D31" s="18">
        <f>E31+F31+G31</f>
        <v>1580000</v>
      </c>
      <c r="E31" s="3"/>
      <c r="F31" s="3"/>
      <c r="G31" s="18">
        <v>1580000</v>
      </c>
      <c r="H31" s="18">
        <f>I31+J31+K31</f>
        <v>679580.7</v>
      </c>
      <c r="I31" s="3"/>
      <c r="J31" s="3"/>
      <c r="K31" s="18">
        <v>679580.7</v>
      </c>
    </row>
    <row r="32" spans="1:11" ht="58.5" customHeight="1">
      <c r="A32" s="35">
        <v>10</v>
      </c>
      <c r="B32" s="36" t="s">
        <v>70</v>
      </c>
      <c r="C32" s="37" t="s">
        <v>71</v>
      </c>
      <c r="D32" s="20">
        <f>E32+F32+G32</f>
        <v>38096645</v>
      </c>
      <c r="E32" s="15">
        <v>5449579</v>
      </c>
      <c r="F32" s="20">
        <v>31627066</v>
      </c>
      <c r="G32" s="20">
        <v>1020000</v>
      </c>
      <c r="H32" s="20">
        <f>I32+J32+K32</f>
        <v>472225.15</v>
      </c>
      <c r="I32" s="15"/>
      <c r="J32" s="15"/>
      <c r="K32" s="20">
        <v>472225.15</v>
      </c>
    </row>
    <row r="33" spans="1:11" ht="48" customHeight="1">
      <c r="A33" s="22">
        <v>11</v>
      </c>
      <c r="B33" s="38" t="s">
        <v>74</v>
      </c>
      <c r="C33" s="39" t="s">
        <v>75</v>
      </c>
      <c r="D33" s="20">
        <f>E33+F33+G33</f>
        <v>350000</v>
      </c>
      <c r="E33" s="15"/>
      <c r="F33" s="20"/>
      <c r="G33" s="20">
        <v>350000</v>
      </c>
      <c r="H33" s="20">
        <f>I33+J33+K33</f>
        <v>127040.97</v>
      </c>
      <c r="I33" s="15"/>
      <c r="J33" s="15"/>
      <c r="K33" s="20">
        <v>127040.97</v>
      </c>
    </row>
    <row r="34" spans="1:11" ht="21.6" customHeight="1">
      <c r="A34" s="32"/>
      <c r="B34" s="57" t="s">
        <v>69</v>
      </c>
      <c r="C34" s="58"/>
      <c r="D34" s="20">
        <f>D8+D9+D10+D14+D17+D19+D25+D28+D29+D32+D33</f>
        <v>237544438</v>
      </c>
      <c r="E34" s="20">
        <f t="shared" ref="E34:G34" si="9">E8+E9+E10+E14+E17+E19+E25+E28+E29+E32+E33</f>
        <v>78001648</v>
      </c>
      <c r="F34" s="20">
        <f t="shared" si="9"/>
        <v>93501042</v>
      </c>
      <c r="G34" s="20">
        <f t="shared" si="9"/>
        <v>66041748</v>
      </c>
      <c r="H34" s="20">
        <f>H8+H9+H10+H14+H17+H19+H25+H28+H29+H32+H33</f>
        <v>34030165.479999997</v>
      </c>
      <c r="I34" s="20">
        <f t="shared" ref="I34:K34" si="10">I8+I9+I10+I14+I17+I19+I25+I28+I29+I32+I33</f>
        <v>7280278.9199999999</v>
      </c>
      <c r="J34" s="20">
        <f t="shared" si="10"/>
        <v>2577814.62</v>
      </c>
      <c r="K34" s="20">
        <f t="shared" si="10"/>
        <v>24172071.939999998</v>
      </c>
    </row>
    <row r="35" spans="1:11" ht="21.6" customHeight="1">
      <c r="A35" s="12"/>
      <c r="B35" s="64" t="s">
        <v>61</v>
      </c>
      <c r="C35" s="65"/>
      <c r="D35" s="18">
        <f>E35+F35+G35</f>
        <v>14230950</v>
      </c>
      <c r="E35" s="3"/>
      <c r="F35" s="3"/>
      <c r="G35" s="18">
        <v>14230950</v>
      </c>
      <c r="H35" s="18">
        <f>I35+J35+K35</f>
        <v>6748602.8099999996</v>
      </c>
      <c r="I35" s="3"/>
      <c r="J35" s="3"/>
      <c r="K35" s="18">
        <v>6748602.8099999996</v>
      </c>
    </row>
    <row r="36" spans="1:11" ht="28.15" customHeight="1">
      <c r="A36" s="23"/>
      <c r="B36" s="57" t="s">
        <v>68</v>
      </c>
      <c r="C36" s="58"/>
      <c r="D36" s="20">
        <f t="shared" ref="D36:K36" si="11">D34+D35</f>
        <v>251775388</v>
      </c>
      <c r="E36" s="20">
        <f t="shared" si="11"/>
        <v>78001648</v>
      </c>
      <c r="F36" s="20">
        <f t="shared" si="11"/>
        <v>93501042</v>
      </c>
      <c r="G36" s="20">
        <f t="shared" si="11"/>
        <v>80272698</v>
      </c>
      <c r="H36" s="20">
        <f t="shared" si="11"/>
        <v>40778768.289999999</v>
      </c>
      <c r="I36" s="20">
        <f t="shared" si="11"/>
        <v>7280278.9199999999</v>
      </c>
      <c r="J36" s="20">
        <f t="shared" si="11"/>
        <v>2577814.62</v>
      </c>
      <c r="K36" s="20">
        <f t="shared" si="11"/>
        <v>30920674.749999996</v>
      </c>
    </row>
    <row r="38" spans="1:11" ht="57.6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</row>
  </sheetData>
  <mergeCells count="27">
    <mergeCell ref="J3:K3"/>
    <mergeCell ref="B11:B13"/>
    <mergeCell ref="A11:A13"/>
    <mergeCell ref="B35:C35"/>
    <mergeCell ref="B20:B24"/>
    <mergeCell ref="A20:A24"/>
    <mergeCell ref="B26:B27"/>
    <mergeCell ref="A26:A27"/>
    <mergeCell ref="B30:B31"/>
    <mergeCell ref="A30:A31"/>
    <mergeCell ref="B34:C34"/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6:C36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2023-04-06T07:28:02Z</dcterms:modified>
</cp:coreProperties>
</file>