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84" windowWidth="22932" windowHeight="9480"/>
  </bookViews>
  <sheets>
    <sheet name="Рез.фонд" sheetId="1" r:id="rId1"/>
    <sheet name="Дор.фонд" sheetId="2" r:id="rId2"/>
  </sheets>
  <calcPr calcId="125725"/>
</workbook>
</file>

<file path=xl/calcChain.xml><?xml version="1.0" encoding="utf-8"?>
<calcChain xmlns="http://schemas.openxmlformats.org/spreadsheetml/2006/main">
  <c r="H11" i="2"/>
  <c r="H36"/>
  <c r="G36"/>
  <c r="I39"/>
  <c r="I40"/>
  <c r="I38"/>
  <c r="H33"/>
  <c r="G33"/>
  <c r="I33" s="1"/>
  <c r="I35"/>
  <c r="H25"/>
  <c r="G25"/>
  <c r="I28"/>
  <c r="I27"/>
  <c r="H29"/>
  <c r="G29"/>
  <c r="I32"/>
  <c r="I31"/>
  <c r="H20"/>
  <c r="H18" s="1"/>
  <c r="G20"/>
  <c r="G18" s="1"/>
  <c r="I24"/>
  <c r="I23"/>
  <c r="I22"/>
  <c r="G11"/>
  <c r="I11" s="1"/>
  <c r="I14"/>
  <c r="I15"/>
  <c r="I16"/>
  <c r="I13"/>
  <c r="I25" l="1"/>
  <c r="I29"/>
  <c r="I20"/>
  <c r="D39" i="1" l="1"/>
  <c r="C39"/>
  <c r="D22"/>
  <c r="C22"/>
  <c r="D18"/>
  <c r="D40" s="1"/>
  <c r="C18"/>
  <c r="C40" l="1"/>
</calcChain>
</file>

<file path=xl/sharedStrings.xml><?xml version="1.0" encoding="utf-8"?>
<sst xmlns="http://schemas.openxmlformats.org/spreadsheetml/2006/main" count="103" uniqueCount="82">
  <si>
    <t>Информация о расходовании Резервного фонда                                                                                         Администрации городского поселения Гаврилов-Ям</t>
  </si>
  <si>
    <t>Номер и дата постановления</t>
  </si>
  <si>
    <t>Наименование мероприятия</t>
  </si>
  <si>
    <t>сумма</t>
  </si>
  <si>
    <t>% исп.</t>
  </si>
  <si>
    <t>по постановлению</t>
  </si>
  <si>
    <t>факт</t>
  </si>
  <si>
    <t>Материальная помощь гражданам:</t>
  </si>
  <si>
    <t>ВСЕГО:</t>
  </si>
  <si>
    <t>Подарки, цветы в связи с юбилейными датами:</t>
  </si>
  <si>
    <t>Поощрение в связи с проффессиональными праздниками и др.:</t>
  </si>
  <si>
    <t>Организация полевой кухни на 9 мая  и праздничного обеда для ветеранов войны на День победы</t>
  </si>
  <si>
    <t>Приобретение подарков ко "Дню пожилого человека" пенсионерам Администрации ГП</t>
  </si>
  <si>
    <t>Приобретение  подарков для вручения призывникам</t>
  </si>
  <si>
    <t>ИТОГО:</t>
  </si>
  <si>
    <t>Администрации городского поселения Гаврилов-Ям</t>
  </si>
  <si>
    <t>Информация</t>
  </si>
  <si>
    <t xml:space="preserve">об использовании средств дорожного фонда </t>
  </si>
  <si>
    <t>городского поселения Гаврилов-Ям</t>
  </si>
  <si>
    <t>план</t>
  </si>
  <si>
    <t>%</t>
  </si>
  <si>
    <t>Поступило - всего,</t>
  </si>
  <si>
    <t>в том числе:</t>
  </si>
  <si>
    <t>Акцизы по подакцизным товарам</t>
  </si>
  <si>
    <t>Отчисления от налоговых и неналоговых доходов</t>
  </si>
  <si>
    <t>Средства жителей</t>
  </si>
  <si>
    <t>Субсидии из вышестоящих бюджетов</t>
  </si>
  <si>
    <t>Израсходовано- всего,</t>
  </si>
  <si>
    <t>на содержание дорог- всего,</t>
  </si>
  <si>
    <t>средства  субсидии</t>
  </si>
  <si>
    <t xml:space="preserve">                                                      акцизы</t>
  </si>
  <si>
    <t>средства местного бюджета</t>
  </si>
  <si>
    <t xml:space="preserve">на ремонт дорог- всего, </t>
  </si>
  <si>
    <t>ремонт придомовых территорий -  всего,</t>
  </si>
  <si>
    <t xml:space="preserve">                                                              средства жителей</t>
  </si>
  <si>
    <t>за 2018 год</t>
  </si>
  <si>
    <t>№ 11 от 16.01.2018г.</t>
  </si>
  <si>
    <t>№188 от 27.03.2018г.</t>
  </si>
  <si>
    <t>№326 от 23.05.2018г.</t>
  </si>
  <si>
    <t>№ 392 от 09.06.2018г.</t>
  </si>
  <si>
    <t xml:space="preserve">№ 609 от 20.09.2018г. </t>
  </si>
  <si>
    <t>№ 627 от 02.10.2018</t>
  </si>
  <si>
    <t>№ 57 от 01.02.2018г.</t>
  </si>
  <si>
    <t>Подарок, букет цветов для врученения директору школы №2 в честь празднования 80-летия  со дня основания школы</t>
  </si>
  <si>
    <t>№ 235 от 12.04.2018г.</t>
  </si>
  <si>
    <t>Подарок, букет цветов для вручения заведущему ЧДОУ «Детский сад Малыш» в честь празднования 40-летия  со дня основания учреждения</t>
  </si>
  <si>
    <t>№ 134 от 07.03.2018г.</t>
  </si>
  <si>
    <t>Денежные подарки и цветы в связи с празником «День работников ЖКХ»</t>
  </si>
  <si>
    <t>№ 112 от 28.02.2018г.</t>
  </si>
  <si>
    <t xml:space="preserve">Организация фуршета на праздник 8 Марта </t>
  </si>
  <si>
    <t>№167 от 16.03.2018г.</t>
  </si>
  <si>
    <t>Приобретение цветов, организация фуршета, посвященного Дню работников культуры</t>
  </si>
  <si>
    <t>№ 228 от 10.04.2018г.</t>
  </si>
  <si>
    <t>№ 292 от 07.05.2018</t>
  </si>
  <si>
    <t>№ 322 от 22.05.2018</t>
  </si>
  <si>
    <t>Приобретение букетов цветов и денежные подарки на День предпринимателя</t>
  </si>
  <si>
    <t>№ 451 от 03.07.2018</t>
  </si>
  <si>
    <t>ООО «Яртелесервис» за  работы по по восстановлению линий связи</t>
  </si>
  <si>
    <t>№ 486 от 19.07.2018</t>
  </si>
  <si>
    <t>Цветы и денежные подарки  в связи с празднованием Дня работника торговли</t>
  </si>
  <si>
    <t>№ 492 от 23.07.2018</t>
  </si>
  <si>
    <t>Оплата за медаль» Почетный гражданин»</t>
  </si>
  <si>
    <t>№518 от 08.08.2018г.</t>
  </si>
  <si>
    <t>Памятные подарки на День города</t>
  </si>
  <si>
    <t>№ 531 от 13.08.2018</t>
  </si>
  <si>
    <t>Цветы и денежное вознаграждение  "Почетный гражданин города Гаврилов-Ям"</t>
  </si>
  <si>
    <t>№ 73-о от 25.09.2018</t>
  </si>
  <si>
    <t>№ 670 от 23.10.2018</t>
  </si>
  <si>
    <t>Подарки на День призывника</t>
  </si>
  <si>
    <t>№ 863 от 18.12.2018</t>
  </si>
  <si>
    <t>Проведение Новогодней елки для ветеранов</t>
  </si>
  <si>
    <t>№ 864 от 18.12.2018</t>
  </si>
  <si>
    <t>Приобретение подарков для вручения победителям городского конкурса на лучшее новогоднее украшение фасадов зданий и прилегающих территорий</t>
  </si>
  <si>
    <t>на капитальный ремонт основной улицы - всего,</t>
  </si>
  <si>
    <t>прочие (очистка канав, дорожная разметка, дорожные знаки, содержание светофорных объектов, установка лотковых решеток)</t>
  </si>
  <si>
    <t>Х.Х.Х.- погорелец</t>
  </si>
  <si>
    <t>Х.Х.Х. - погорелец</t>
  </si>
  <si>
    <t>Х.Х.Х. - сложная жизненая ситуация</t>
  </si>
  <si>
    <t>Х.Х.Х. - сложная жизненная ситуация</t>
  </si>
  <si>
    <t>Примечание: неиспользованный остаток по акцизам - 27,1 тыс. руб. будет включен в расходы дорожного фонда в 2019 году</t>
  </si>
  <si>
    <t>Приложение 7</t>
  </si>
  <si>
    <t>Приложение 6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</si>
</sst>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0" fontId="1" fillId="0" borderId="0"/>
    <xf numFmtId="0" fontId="6" fillId="0" borderId="0"/>
  </cellStyleXfs>
  <cellXfs count="106">
    <xf numFmtId="0" fontId="0" fillId="0" borderId="0" xfId="0"/>
    <xf numFmtId="0" fontId="8" fillId="0" borderId="2" xfId="1" applyFont="1" applyBorder="1" applyAlignment="1">
      <alignment horizontal="center" vertical="center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/>
    </xf>
    <xf numFmtId="0" fontId="8" fillId="0" borderId="5" xfId="1" applyFont="1" applyFill="1" applyBorder="1" applyAlignment="1">
      <alignment horizontal="left" vertical="center"/>
    </xf>
    <xf numFmtId="0" fontId="8" fillId="0" borderId="3" xfId="1" applyFont="1" applyFill="1" applyBorder="1" applyAlignment="1">
      <alignment horizontal="left" vertical="center"/>
    </xf>
    <xf numFmtId="0" fontId="9" fillId="0" borderId="5" xfId="1" applyFont="1" applyBorder="1" applyAlignment="1">
      <alignment horizontal="center"/>
    </xf>
    <xf numFmtId="4" fontId="8" fillId="0" borderId="1" xfId="1" applyNumberFormat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2" fontId="8" fillId="0" borderId="1" xfId="1" applyNumberFormat="1" applyFont="1" applyBorder="1" applyAlignment="1">
      <alignment horizontal="center"/>
    </xf>
    <xf numFmtId="4" fontId="9" fillId="0" borderId="1" xfId="1" applyNumberFormat="1" applyFont="1" applyBorder="1" applyAlignment="1">
      <alignment horizontal="center"/>
    </xf>
    <xf numFmtId="0" fontId="1" fillId="0" borderId="0" xfId="3"/>
    <xf numFmtId="0" fontId="5" fillId="0" borderId="1" xfId="3" applyFont="1" applyBorder="1" applyAlignment="1">
      <alignment horizontal="center"/>
    </xf>
    <xf numFmtId="0" fontId="2" fillId="0" borderId="1" xfId="3" applyFont="1" applyBorder="1" applyAlignment="1">
      <alignment horizontal="center" vertical="center"/>
    </xf>
    <xf numFmtId="164" fontId="5" fillId="0" borderId="1" xfId="3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center" vertical="center"/>
    </xf>
    <xf numFmtId="164" fontId="2" fillId="0" borderId="1" xfId="3" applyNumberFormat="1" applyFont="1" applyBorder="1" applyAlignment="1">
      <alignment horizontal="center" vertical="center"/>
    </xf>
    <xf numFmtId="0" fontId="7" fillId="0" borderId="0" xfId="3" applyFont="1" applyAlignment="1">
      <alignment horizontal="center"/>
    </xf>
    <xf numFmtId="0" fontId="7" fillId="0" borderId="0" xfId="3" applyFont="1"/>
    <xf numFmtId="0" fontId="1" fillId="0" borderId="1" xfId="3" applyBorder="1"/>
    <xf numFmtId="164" fontId="3" fillId="0" borderId="1" xfId="3" applyNumberFormat="1" applyFont="1" applyBorder="1" applyAlignment="1">
      <alignment horizontal="center" vertical="center"/>
    </xf>
    <xf numFmtId="164" fontId="5" fillId="0" borderId="1" xfId="3" applyNumberFormat="1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4" fillId="0" borderId="0" xfId="3" applyFont="1"/>
    <xf numFmtId="0" fontId="12" fillId="0" borderId="0" xfId="3" applyFont="1"/>
    <xf numFmtId="0" fontId="8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left" vertical="center"/>
    </xf>
    <xf numFmtId="2" fontId="8" fillId="0" borderId="1" xfId="2" applyNumberFormat="1" applyFont="1" applyBorder="1" applyAlignment="1">
      <alignment vertical="center"/>
    </xf>
    <xf numFmtId="0" fontId="8" fillId="0" borderId="1" xfId="2" applyFont="1" applyBorder="1" applyAlignment="1">
      <alignment horizontal="left" vertical="center" wrapText="1"/>
    </xf>
    <xf numFmtId="0" fontId="13" fillId="0" borderId="1" xfId="0" applyFont="1" applyBorder="1"/>
    <xf numFmtId="0" fontId="8" fillId="0" borderId="1" xfId="2" applyFont="1" applyBorder="1" applyAlignment="1">
      <alignment horizontal="center"/>
    </xf>
    <xf numFmtId="0" fontId="8" fillId="0" borderId="1" xfId="2" applyFont="1" applyBorder="1" applyAlignment="1">
      <alignment horizontal="left" vertical="top" wrapText="1"/>
    </xf>
    <xf numFmtId="2" fontId="8" fillId="0" borderId="1" xfId="2" applyNumberFormat="1" applyFont="1" applyBorder="1" applyAlignment="1"/>
    <xf numFmtId="4" fontId="14" fillId="0" borderId="1" xfId="1" applyNumberFormat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2" fontId="14" fillId="0" borderId="1" xfId="1" applyNumberFormat="1" applyFont="1" applyBorder="1" applyAlignment="1">
      <alignment horizontal="center" vertical="top"/>
    </xf>
    <xf numFmtId="0" fontId="14" fillId="0" borderId="1" xfId="1" applyFont="1" applyBorder="1" applyAlignment="1">
      <alignment horizontal="center" vertical="top"/>
    </xf>
    <xf numFmtId="4" fontId="8" fillId="0" borderId="1" xfId="2" applyNumberFormat="1" applyFont="1" applyBorder="1" applyAlignment="1"/>
    <xf numFmtId="0" fontId="8" fillId="0" borderId="1" xfId="2" applyFont="1" applyBorder="1" applyAlignment="1">
      <alignment horizontal="left" wrapText="1"/>
    </xf>
    <xf numFmtId="0" fontId="2" fillId="0" borderId="1" xfId="2" applyFont="1" applyBorder="1" applyAlignment="1">
      <alignment horizontal="left" wrapText="1"/>
    </xf>
    <xf numFmtId="0" fontId="2" fillId="0" borderId="1" xfId="2" applyFont="1" applyBorder="1" applyAlignment="1">
      <alignment horizontal="center"/>
    </xf>
    <xf numFmtId="0" fontId="15" fillId="0" borderId="1" xfId="1" applyFont="1" applyFill="1" applyBorder="1" applyAlignment="1">
      <alignment horizontal="center" vertical="center"/>
    </xf>
    <xf numFmtId="164" fontId="16" fillId="0" borderId="1" xfId="3" applyNumberFormat="1" applyFont="1" applyBorder="1" applyAlignment="1">
      <alignment horizontal="center" vertical="center"/>
    </xf>
    <xf numFmtId="164" fontId="16" fillId="0" borderId="1" xfId="3" applyNumberFormat="1" applyFont="1" applyBorder="1" applyAlignment="1">
      <alignment horizontal="center"/>
    </xf>
    <xf numFmtId="0" fontId="16" fillId="0" borderId="1" xfId="3" applyFont="1" applyBorder="1" applyAlignment="1">
      <alignment horizontal="center" vertical="center"/>
    </xf>
    <xf numFmtId="0" fontId="16" fillId="0" borderId="1" xfId="3" applyFont="1" applyBorder="1" applyAlignment="1">
      <alignment horizontal="center"/>
    </xf>
    <xf numFmtId="0" fontId="17" fillId="0" borderId="0" xfId="0" applyFont="1" applyAlignment="1">
      <alignment horizontal="right"/>
    </xf>
    <xf numFmtId="0" fontId="8" fillId="0" borderId="5" xfId="1" applyFont="1" applyBorder="1" applyAlignment="1">
      <alignment horizontal="left" vertical="top"/>
    </xf>
    <xf numFmtId="0" fontId="8" fillId="0" borderId="3" xfId="1" applyFont="1" applyBorder="1" applyAlignment="1">
      <alignment horizontal="left" vertical="top"/>
    </xf>
    <xf numFmtId="0" fontId="9" fillId="0" borderId="5" xfId="1" applyFont="1" applyBorder="1" applyAlignment="1">
      <alignment horizontal="center" vertical="top" wrapText="1"/>
    </xf>
    <xf numFmtId="0" fontId="11" fillId="0" borderId="6" xfId="1" applyFont="1" applyBorder="1" applyAlignment="1">
      <alignment horizontal="center" vertical="top"/>
    </xf>
    <xf numFmtId="0" fontId="11" fillId="0" borderId="3" xfId="1" applyFont="1" applyBorder="1" applyAlignment="1">
      <alignment horizontal="center" vertical="top"/>
    </xf>
    <xf numFmtId="0" fontId="9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/>
    </xf>
    <xf numFmtId="0" fontId="8" fillId="0" borderId="5" xfId="1" applyFont="1" applyBorder="1" applyAlignment="1">
      <alignment horizontal="left" vertical="center"/>
    </xf>
    <xf numFmtId="0" fontId="8" fillId="0" borderId="3" xfId="1" applyFont="1" applyBorder="1" applyAlignment="1">
      <alignment horizontal="left" vertical="center"/>
    </xf>
    <xf numFmtId="0" fontId="9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horizontal="center"/>
    </xf>
    <xf numFmtId="0" fontId="3" fillId="0" borderId="0" xfId="3" applyFont="1" applyAlignment="1">
      <alignment horizontal="center"/>
    </xf>
    <xf numFmtId="0" fontId="2" fillId="0" borderId="1" xfId="3" applyFont="1" applyBorder="1" applyAlignment="1">
      <alignment horizontal="center" vertical="center"/>
    </xf>
    <xf numFmtId="0" fontId="2" fillId="0" borderId="1" xfId="3" applyFont="1" applyBorder="1" applyAlignment="1">
      <alignment horizontal="center"/>
    </xf>
    <xf numFmtId="0" fontId="2" fillId="0" borderId="7" xfId="3" applyFont="1" applyBorder="1" applyAlignment="1">
      <alignment horizontal="center"/>
    </xf>
    <xf numFmtId="0" fontId="2" fillId="0" borderId="2" xfId="3" applyFont="1" applyBorder="1" applyAlignment="1">
      <alignment horizontal="center"/>
    </xf>
    <xf numFmtId="0" fontId="2" fillId="0" borderId="8" xfId="3" applyFont="1" applyBorder="1" applyAlignment="1">
      <alignment horizontal="center"/>
    </xf>
    <xf numFmtId="0" fontId="2" fillId="0" borderId="4" xfId="3" applyFont="1" applyBorder="1" applyAlignment="1">
      <alignment horizontal="center"/>
    </xf>
    <xf numFmtId="0" fontId="1" fillId="0" borderId="1" xfId="3" applyBorder="1" applyAlignment="1">
      <alignment horizontal="center"/>
    </xf>
    <xf numFmtId="0" fontId="3" fillId="0" borderId="5" xfId="3" applyFont="1" applyBorder="1" applyAlignment="1">
      <alignment horizontal="left" vertical="center"/>
    </xf>
    <xf numFmtId="0" fontId="3" fillId="0" borderId="6" xfId="3" applyFont="1" applyBorder="1" applyAlignment="1">
      <alignment horizontal="left" vertical="center"/>
    </xf>
    <xf numFmtId="0" fontId="3" fillId="0" borderId="3" xfId="3" applyFont="1" applyBorder="1" applyAlignment="1">
      <alignment horizontal="left" vertical="center"/>
    </xf>
    <xf numFmtId="0" fontId="2" fillId="0" borderId="5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/>
    </xf>
    <xf numFmtId="0" fontId="2" fillId="0" borderId="3" xfId="3" applyFont="1" applyBorder="1" applyAlignment="1">
      <alignment horizontal="center" vertical="center"/>
    </xf>
    <xf numFmtId="0" fontId="2" fillId="0" borderId="1" xfId="3" applyFont="1" applyBorder="1" applyAlignment="1">
      <alignment horizontal="left" vertical="center" wrapText="1"/>
    </xf>
    <xf numFmtId="0" fontId="2" fillId="0" borderId="5" xfId="3" applyFont="1" applyBorder="1" applyAlignment="1">
      <alignment vertical="center" wrapText="1"/>
    </xf>
    <xf numFmtId="0" fontId="2" fillId="0" borderId="6" xfId="3" applyFont="1" applyBorder="1" applyAlignment="1">
      <alignment vertical="center" wrapText="1"/>
    </xf>
    <xf numFmtId="0" fontId="2" fillId="0" borderId="3" xfId="3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0" fontId="2" fillId="0" borderId="6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16" fillId="0" borderId="5" xfId="3" applyFont="1" applyBorder="1" applyAlignment="1">
      <alignment horizontal="left" vertical="center" wrapText="1"/>
    </xf>
    <xf numFmtId="0" fontId="16" fillId="0" borderId="6" xfId="3" applyFont="1" applyBorder="1" applyAlignment="1">
      <alignment horizontal="left" vertical="center" wrapText="1"/>
    </xf>
    <xf numFmtId="0" fontId="16" fillId="0" borderId="3" xfId="3" applyFont="1" applyBorder="1" applyAlignment="1">
      <alignment horizontal="left" vertical="center" wrapText="1"/>
    </xf>
    <xf numFmtId="0" fontId="16" fillId="0" borderId="5" xfId="3" applyFont="1" applyBorder="1" applyAlignment="1">
      <alignment horizontal="left" vertical="center"/>
    </xf>
    <xf numFmtId="0" fontId="16" fillId="0" borderId="6" xfId="3" applyFont="1" applyBorder="1" applyAlignment="1">
      <alignment horizontal="left" vertical="center"/>
    </xf>
    <xf numFmtId="0" fontId="16" fillId="0" borderId="3" xfId="3" applyFont="1" applyBorder="1" applyAlignment="1">
      <alignment horizontal="left" vertical="center"/>
    </xf>
    <xf numFmtId="0" fontId="5" fillId="0" borderId="5" xfId="3" applyFont="1" applyBorder="1" applyAlignment="1">
      <alignment horizontal="right" vertical="center"/>
    </xf>
    <xf numFmtId="0" fontId="5" fillId="0" borderId="6" xfId="3" applyFont="1" applyBorder="1" applyAlignment="1">
      <alignment horizontal="right" vertical="center"/>
    </xf>
    <xf numFmtId="0" fontId="5" fillId="0" borderId="3" xfId="3" applyFont="1" applyBorder="1" applyAlignment="1">
      <alignment horizontal="right" vertical="center"/>
    </xf>
    <xf numFmtId="0" fontId="5" fillId="0" borderId="1" xfId="3" applyFont="1" applyBorder="1" applyAlignment="1">
      <alignment horizontal="right"/>
    </xf>
    <xf numFmtId="0" fontId="5" fillId="0" borderId="5" xfId="3" applyFont="1" applyBorder="1" applyAlignment="1">
      <alignment horizontal="center"/>
    </xf>
    <xf numFmtId="0" fontId="5" fillId="0" borderId="6" xfId="3" applyFont="1" applyBorder="1" applyAlignment="1">
      <alignment horizontal="center"/>
    </xf>
    <xf numFmtId="0" fontId="5" fillId="0" borderId="3" xfId="3" applyFont="1" applyBorder="1" applyAlignment="1">
      <alignment horizontal="center"/>
    </xf>
    <xf numFmtId="0" fontId="0" fillId="0" borderId="0" xfId="0" applyAlignment="1">
      <alignment horizontal="left" wrapText="1"/>
    </xf>
    <xf numFmtId="0" fontId="5" fillId="0" borderId="1" xfId="3" applyFont="1" applyBorder="1" applyAlignment="1">
      <alignment horizontal="center"/>
    </xf>
  </cellXfs>
  <cellStyles count="5">
    <cellStyle name="Обычный" xfId="0" builtinId="0"/>
    <cellStyle name="Обычный 2" xfId="1"/>
    <cellStyle name="Обычный 2 2" xfId="2"/>
    <cellStyle name="Обычный 2 3" xfId="4"/>
    <cellStyle name="Обычный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0"/>
  <sheetViews>
    <sheetView tabSelected="1" workbookViewId="0">
      <selection activeCell="H7" sqref="H7"/>
    </sheetView>
  </sheetViews>
  <sheetFormatPr defaultRowHeight="14.4"/>
  <cols>
    <col min="1" max="1" width="20.88671875" customWidth="1"/>
    <col min="2" max="2" width="38.109375" customWidth="1"/>
    <col min="3" max="3" width="11.109375" customWidth="1"/>
    <col min="4" max="4" width="11.6640625" customWidth="1"/>
    <col min="5" max="5" width="7.5546875" customWidth="1"/>
  </cols>
  <sheetData>
    <row r="1" spans="1:5">
      <c r="C1" s="49" t="s">
        <v>81</v>
      </c>
      <c r="D1" s="49"/>
      <c r="E1" s="49"/>
    </row>
    <row r="4" spans="1:5" ht="17.399999999999999">
      <c r="A4" s="68" t="s">
        <v>0</v>
      </c>
      <c r="B4" s="68"/>
      <c r="C4" s="68"/>
      <c r="D4" s="68"/>
      <c r="E4" s="68"/>
    </row>
    <row r="5" spans="1:5" ht="17.399999999999999">
      <c r="A5" s="68" t="s">
        <v>15</v>
      </c>
      <c r="B5" s="68"/>
      <c r="C5" s="68"/>
      <c r="D5" s="68"/>
      <c r="E5" s="68"/>
    </row>
    <row r="6" spans="1:5" ht="17.399999999999999">
      <c r="A6" s="69" t="s">
        <v>35</v>
      </c>
      <c r="B6" s="69"/>
      <c r="C6" s="69"/>
      <c r="D6" s="69"/>
      <c r="E6" s="69"/>
    </row>
    <row r="8" spans="1:5" ht="15.6">
      <c r="A8" s="62" t="s">
        <v>1</v>
      </c>
      <c r="B8" s="64" t="s">
        <v>2</v>
      </c>
      <c r="C8" s="66" t="s">
        <v>3</v>
      </c>
      <c r="D8" s="67"/>
      <c r="E8" s="64" t="s">
        <v>4</v>
      </c>
    </row>
    <row r="9" spans="1:5" ht="46.8">
      <c r="A9" s="63"/>
      <c r="B9" s="65"/>
      <c r="C9" s="5" t="s">
        <v>5</v>
      </c>
      <c r="D9" s="3" t="s">
        <v>6</v>
      </c>
      <c r="E9" s="65"/>
    </row>
    <row r="10" spans="1:5" ht="15.6">
      <c r="A10" s="55" t="s">
        <v>7</v>
      </c>
      <c r="B10" s="56"/>
      <c r="C10" s="56"/>
      <c r="D10" s="56"/>
      <c r="E10" s="56"/>
    </row>
    <row r="11" spans="1:5" ht="15.6">
      <c r="A11" s="28" t="s">
        <v>36</v>
      </c>
      <c r="B11" s="29" t="s">
        <v>75</v>
      </c>
      <c r="C11" s="30">
        <v>2000</v>
      </c>
      <c r="D11" s="2">
        <v>2000</v>
      </c>
      <c r="E11" s="1">
        <v>100</v>
      </c>
    </row>
    <row r="12" spans="1:5" ht="27.6" customHeight="1">
      <c r="A12" s="28" t="s">
        <v>36</v>
      </c>
      <c r="B12" s="31" t="s">
        <v>75</v>
      </c>
      <c r="C12" s="30">
        <v>2000</v>
      </c>
      <c r="D12" s="2">
        <v>2000</v>
      </c>
      <c r="E12" s="3">
        <v>100</v>
      </c>
    </row>
    <row r="13" spans="1:5" ht="27.6" customHeight="1">
      <c r="A13" s="28" t="s">
        <v>37</v>
      </c>
      <c r="B13" s="31" t="s">
        <v>76</v>
      </c>
      <c r="C13" s="30">
        <v>2000</v>
      </c>
      <c r="D13" s="2">
        <v>2000</v>
      </c>
      <c r="E13" s="3">
        <v>100</v>
      </c>
    </row>
    <row r="14" spans="1:5" ht="34.799999999999997" customHeight="1">
      <c r="A14" s="28" t="s">
        <v>38</v>
      </c>
      <c r="B14" s="31" t="s">
        <v>77</v>
      </c>
      <c r="C14" s="30">
        <v>2000</v>
      </c>
      <c r="D14" s="2">
        <v>2000</v>
      </c>
      <c r="E14" s="3">
        <v>100</v>
      </c>
    </row>
    <row r="15" spans="1:5" ht="39.6" customHeight="1">
      <c r="A15" s="28" t="s">
        <v>39</v>
      </c>
      <c r="B15" s="31" t="s">
        <v>78</v>
      </c>
      <c r="C15" s="30">
        <v>5000</v>
      </c>
      <c r="D15" s="2">
        <v>5000</v>
      </c>
      <c r="E15" s="3">
        <v>100</v>
      </c>
    </row>
    <row r="16" spans="1:5" ht="33" customHeight="1">
      <c r="A16" s="32" t="s">
        <v>40</v>
      </c>
      <c r="B16" s="31" t="s">
        <v>78</v>
      </c>
      <c r="C16" s="30">
        <v>2000</v>
      </c>
      <c r="D16" s="2">
        <v>2000</v>
      </c>
      <c r="E16" s="3">
        <v>100</v>
      </c>
    </row>
    <row r="17" spans="1:5" ht="24" customHeight="1">
      <c r="A17" s="32" t="s">
        <v>41</v>
      </c>
      <c r="B17" s="31" t="s">
        <v>76</v>
      </c>
      <c r="C17" s="30">
        <v>5000</v>
      </c>
      <c r="D17" s="2">
        <v>5000</v>
      </c>
      <c r="E17" s="3">
        <v>100</v>
      </c>
    </row>
    <row r="18" spans="1:5" ht="16.2">
      <c r="A18" s="57" t="s">
        <v>8</v>
      </c>
      <c r="B18" s="58"/>
      <c r="C18" s="36">
        <f>SUM(C11:C17)</f>
        <v>20000</v>
      </c>
      <c r="D18" s="36">
        <f>SUM(D11:D17)</f>
        <v>20000</v>
      </c>
      <c r="E18" s="37">
        <v>100</v>
      </c>
    </row>
    <row r="19" spans="1:5" ht="15.6">
      <c r="A19" s="59" t="s">
        <v>9</v>
      </c>
      <c r="B19" s="60"/>
      <c r="C19" s="60"/>
      <c r="D19" s="60"/>
      <c r="E19" s="61"/>
    </row>
    <row r="20" spans="1:5" ht="49.8" customHeight="1">
      <c r="A20" s="33" t="s">
        <v>42</v>
      </c>
      <c r="B20" s="34" t="s">
        <v>43</v>
      </c>
      <c r="C20" s="35">
        <v>4000</v>
      </c>
      <c r="D20" s="12">
        <v>4000</v>
      </c>
      <c r="E20" s="11">
        <v>100</v>
      </c>
    </row>
    <row r="21" spans="1:5" ht="33.6" customHeight="1">
      <c r="A21" s="33" t="s">
        <v>44</v>
      </c>
      <c r="B21" s="34" t="s">
        <v>45</v>
      </c>
      <c r="C21" s="35">
        <v>3000</v>
      </c>
      <c r="D21" s="12">
        <v>3000</v>
      </c>
      <c r="E21" s="11">
        <v>100</v>
      </c>
    </row>
    <row r="22" spans="1:5" ht="19.2" customHeight="1">
      <c r="A22" s="50" t="s">
        <v>8</v>
      </c>
      <c r="B22" s="51"/>
      <c r="C22" s="38">
        <f>SUM(C20:C21)</f>
        <v>7000</v>
      </c>
      <c r="D22" s="38">
        <f>SUM(D20:D21)</f>
        <v>7000</v>
      </c>
      <c r="E22" s="39">
        <v>100</v>
      </c>
    </row>
    <row r="23" spans="1:5" ht="15.6">
      <c r="A23" s="52" t="s">
        <v>10</v>
      </c>
      <c r="B23" s="53"/>
      <c r="C23" s="53"/>
      <c r="D23" s="53"/>
      <c r="E23" s="54"/>
    </row>
    <row r="24" spans="1:5" ht="34.799999999999997" customHeight="1">
      <c r="A24" s="33" t="s">
        <v>46</v>
      </c>
      <c r="B24" s="34" t="s">
        <v>47</v>
      </c>
      <c r="C24" s="40">
        <v>7900</v>
      </c>
      <c r="D24" s="10">
        <v>7900</v>
      </c>
      <c r="E24" s="11">
        <v>100</v>
      </c>
    </row>
    <row r="25" spans="1:5" ht="30.6" customHeight="1">
      <c r="A25" s="33" t="s">
        <v>48</v>
      </c>
      <c r="B25" s="41" t="s">
        <v>49</v>
      </c>
      <c r="C25" s="40">
        <v>7800</v>
      </c>
      <c r="D25" s="10">
        <v>7800</v>
      </c>
      <c r="E25" s="11">
        <v>100</v>
      </c>
    </row>
    <row r="26" spans="1:5" ht="63.6" customHeight="1">
      <c r="A26" s="33" t="s">
        <v>50</v>
      </c>
      <c r="B26" s="41" t="s">
        <v>51</v>
      </c>
      <c r="C26" s="40">
        <v>8095</v>
      </c>
      <c r="D26" s="10">
        <v>8095</v>
      </c>
      <c r="E26" s="11">
        <v>100</v>
      </c>
    </row>
    <row r="27" spans="1:5" ht="32.4" customHeight="1">
      <c r="A27" s="33" t="s">
        <v>52</v>
      </c>
      <c r="B27" s="34" t="s">
        <v>13</v>
      </c>
      <c r="C27" s="40">
        <v>6000</v>
      </c>
      <c r="D27" s="10">
        <v>6000</v>
      </c>
      <c r="E27" s="11">
        <v>100</v>
      </c>
    </row>
    <row r="28" spans="1:5" ht="32.4" customHeight="1">
      <c r="A28" s="33" t="s">
        <v>53</v>
      </c>
      <c r="B28" s="41" t="s">
        <v>11</v>
      </c>
      <c r="C28" s="40">
        <v>13899.5</v>
      </c>
      <c r="D28" s="10">
        <v>13899.5</v>
      </c>
      <c r="E28" s="11">
        <v>100</v>
      </c>
    </row>
    <row r="29" spans="1:5" ht="33" customHeight="1">
      <c r="A29" s="33" t="s">
        <v>54</v>
      </c>
      <c r="B29" s="41" t="s">
        <v>55</v>
      </c>
      <c r="C29" s="40">
        <v>6000</v>
      </c>
      <c r="D29" s="10">
        <v>6000</v>
      </c>
      <c r="E29" s="11">
        <v>100</v>
      </c>
    </row>
    <row r="30" spans="1:5" ht="44.4" customHeight="1">
      <c r="A30" s="41" t="s">
        <v>56</v>
      </c>
      <c r="B30" s="41" t="s">
        <v>57</v>
      </c>
      <c r="C30" s="40">
        <v>37000</v>
      </c>
      <c r="D30" s="10">
        <v>37000</v>
      </c>
      <c r="E30" s="11">
        <v>100</v>
      </c>
    </row>
    <row r="31" spans="1:5" ht="46.8" customHeight="1">
      <c r="A31" s="41" t="s">
        <v>58</v>
      </c>
      <c r="B31" s="41" t="s">
        <v>59</v>
      </c>
      <c r="C31" s="40">
        <v>6500</v>
      </c>
      <c r="D31" s="10">
        <v>6500</v>
      </c>
      <c r="E31" s="11">
        <v>100</v>
      </c>
    </row>
    <row r="32" spans="1:5" ht="61.2" customHeight="1">
      <c r="A32" s="41" t="s">
        <v>60</v>
      </c>
      <c r="B32" s="42" t="s">
        <v>61</v>
      </c>
      <c r="C32" s="40">
        <v>6500</v>
      </c>
      <c r="D32" s="10">
        <v>6500</v>
      </c>
      <c r="E32" s="11">
        <v>100</v>
      </c>
    </row>
    <row r="33" spans="1:5" ht="38.4" customHeight="1">
      <c r="A33" s="33" t="s">
        <v>62</v>
      </c>
      <c r="B33" s="41" t="s">
        <v>63</v>
      </c>
      <c r="C33" s="40">
        <v>18091</v>
      </c>
      <c r="D33" s="10">
        <v>18091</v>
      </c>
      <c r="E33" s="11">
        <v>100</v>
      </c>
    </row>
    <row r="34" spans="1:5" ht="30" customHeight="1">
      <c r="A34" s="33" t="s">
        <v>64</v>
      </c>
      <c r="B34" s="41" t="s">
        <v>65</v>
      </c>
      <c r="C34" s="40">
        <v>16000</v>
      </c>
      <c r="D34" s="10">
        <v>16000</v>
      </c>
      <c r="E34" s="11">
        <v>100</v>
      </c>
    </row>
    <row r="35" spans="1:5" ht="48.6" customHeight="1">
      <c r="A35" s="43" t="s">
        <v>66</v>
      </c>
      <c r="B35" s="41" t="s">
        <v>12</v>
      </c>
      <c r="C35" s="40">
        <v>3000</v>
      </c>
      <c r="D35" s="10">
        <v>3000</v>
      </c>
      <c r="E35" s="11">
        <v>100</v>
      </c>
    </row>
    <row r="36" spans="1:5" ht="46.8" customHeight="1">
      <c r="A36" s="43" t="s">
        <v>67</v>
      </c>
      <c r="B36" s="41" t="s">
        <v>68</v>
      </c>
      <c r="C36" s="40">
        <v>3750</v>
      </c>
      <c r="D36" s="10">
        <v>3750</v>
      </c>
      <c r="E36" s="11">
        <v>100</v>
      </c>
    </row>
    <row r="37" spans="1:5" ht="37.200000000000003" customHeight="1">
      <c r="A37" s="43" t="s">
        <v>69</v>
      </c>
      <c r="B37" s="41" t="s">
        <v>70</v>
      </c>
      <c r="C37" s="40">
        <v>5000</v>
      </c>
      <c r="D37" s="10">
        <v>5000</v>
      </c>
      <c r="E37" s="11">
        <v>100</v>
      </c>
    </row>
    <row r="38" spans="1:5" ht="60.6" customHeight="1">
      <c r="A38" s="43" t="s">
        <v>71</v>
      </c>
      <c r="B38" s="41" t="s">
        <v>72</v>
      </c>
      <c r="C38" s="40">
        <v>12000</v>
      </c>
      <c r="D38" s="10">
        <v>12000</v>
      </c>
      <c r="E38" s="11">
        <v>100</v>
      </c>
    </row>
    <row r="39" spans="1:5" ht="18">
      <c r="A39" s="7" t="s">
        <v>8</v>
      </c>
      <c r="B39" s="4"/>
      <c r="C39" s="36">
        <f>SUM(C24:C38)</f>
        <v>157535.5</v>
      </c>
      <c r="D39" s="36">
        <f>SUM(D24:D38)</f>
        <v>157535.5</v>
      </c>
      <c r="E39" s="44">
        <v>100</v>
      </c>
    </row>
    <row r="40" spans="1:5" ht="17.399999999999999">
      <c r="A40" s="9" t="s">
        <v>14</v>
      </c>
      <c r="B40" s="8"/>
      <c r="C40" s="13">
        <f>C18+C22+C39</f>
        <v>184535.5</v>
      </c>
      <c r="D40" s="13">
        <f>D18+D22+D39</f>
        <v>184535.5</v>
      </c>
      <c r="E40" s="6">
        <v>100</v>
      </c>
    </row>
  </sheetData>
  <mergeCells count="13">
    <mergeCell ref="A23:E23"/>
    <mergeCell ref="A10:E10"/>
    <mergeCell ref="A18:B18"/>
    <mergeCell ref="A19:E19"/>
    <mergeCell ref="A8:A9"/>
    <mergeCell ref="B8:B9"/>
    <mergeCell ref="C8:D8"/>
    <mergeCell ref="E8:E9"/>
    <mergeCell ref="C1:E1"/>
    <mergeCell ref="A22:B22"/>
    <mergeCell ref="A4:E4"/>
    <mergeCell ref="A6:E6"/>
    <mergeCell ref="A5:E5"/>
  </mergeCells>
  <pageMargins left="0.70866141732283472" right="0.51181102362204722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3"/>
  <sheetViews>
    <sheetView workbookViewId="0">
      <selection activeCell="G3" sqref="G3"/>
    </sheetView>
  </sheetViews>
  <sheetFormatPr defaultRowHeight="14.4"/>
  <cols>
    <col min="7" max="7" width="10.33203125" customWidth="1"/>
    <col min="8" max="8" width="10.88671875" customWidth="1"/>
  </cols>
  <sheetData>
    <row r="1" spans="1:9">
      <c r="G1" s="49" t="s">
        <v>80</v>
      </c>
      <c r="H1" s="49"/>
      <c r="I1" s="49"/>
    </row>
    <row r="2" spans="1:9">
      <c r="G2" s="49"/>
      <c r="H2" s="49"/>
      <c r="I2" s="49"/>
    </row>
    <row r="4" spans="1:9" ht="17.399999999999999">
      <c r="A4" s="26"/>
      <c r="B4" s="26"/>
      <c r="C4" s="26"/>
      <c r="D4" s="70" t="s">
        <v>16</v>
      </c>
      <c r="E4" s="70"/>
      <c r="F4" s="70"/>
      <c r="G4" s="26"/>
      <c r="H4" s="26"/>
      <c r="I4" s="27"/>
    </row>
    <row r="5" spans="1:9" ht="17.399999999999999">
      <c r="A5" s="70" t="s">
        <v>17</v>
      </c>
      <c r="B5" s="70"/>
      <c r="C5" s="70"/>
      <c r="D5" s="70"/>
      <c r="E5" s="70"/>
      <c r="F5" s="70"/>
      <c r="G5" s="70"/>
      <c r="H5" s="70"/>
      <c r="I5" s="70"/>
    </row>
    <row r="6" spans="1:9" ht="17.399999999999999">
      <c r="A6" s="70" t="s">
        <v>18</v>
      </c>
      <c r="B6" s="70"/>
      <c r="C6" s="70"/>
      <c r="D6" s="70"/>
      <c r="E6" s="70"/>
      <c r="F6" s="70"/>
      <c r="G6" s="70"/>
      <c r="H6" s="70"/>
      <c r="I6" s="70"/>
    </row>
    <row r="7" spans="1:9" ht="17.399999999999999">
      <c r="A7" s="70" t="s">
        <v>35</v>
      </c>
      <c r="B7" s="70"/>
      <c r="C7" s="70"/>
      <c r="D7" s="70"/>
      <c r="E7" s="70"/>
      <c r="F7" s="70"/>
      <c r="G7" s="70"/>
      <c r="H7" s="70"/>
      <c r="I7" s="70"/>
    </row>
    <row r="8" spans="1:9" ht="18">
      <c r="A8" s="21"/>
      <c r="B8" s="20"/>
      <c r="C8" s="20"/>
      <c r="D8" s="20"/>
      <c r="E8" s="20"/>
      <c r="F8" s="20"/>
      <c r="G8" s="20"/>
      <c r="H8" s="20"/>
      <c r="I8" s="14"/>
    </row>
    <row r="9" spans="1:9">
      <c r="A9" s="72"/>
      <c r="B9" s="72"/>
      <c r="C9" s="72"/>
      <c r="D9" s="72"/>
      <c r="E9" s="72"/>
      <c r="F9" s="72"/>
      <c r="G9" s="73" t="s">
        <v>19</v>
      </c>
      <c r="H9" s="75" t="s">
        <v>6</v>
      </c>
      <c r="I9" s="77" t="s">
        <v>20</v>
      </c>
    </row>
    <row r="10" spans="1:9">
      <c r="A10" s="72"/>
      <c r="B10" s="72"/>
      <c r="C10" s="72"/>
      <c r="D10" s="72"/>
      <c r="E10" s="72"/>
      <c r="F10" s="72"/>
      <c r="G10" s="74"/>
      <c r="H10" s="76"/>
      <c r="I10" s="77"/>
    </row>
    <row r="11" spans="1:9" ht="17.399999999999999">
      <c r="A11" s="78" t="s">
        <v>21</v>
      </c>
      <c r="B11" s="79"/>
      <c r="C11" s="79"/>
      <c r="D11" s="79"/>
      <c r="E11" s="79"/>
      <c r="F11" s="80"/>
      <c r="G11" s="23">
        <f>SUM(G13:G16)</f>
        <v>33823.199999999997</v>
      </c>
      <c r="H11" s="23">
        <f>SUM(H13:H16)</f>
        <v>33850.300000000003</v>
      </c>
      <c r="I11" s="23">
        <f>H11/G11*100</f>
        <v>100.08012251945414</v>
      </c>
    </row>
    <row r="12" spans="1:9" ht="15.6">
      <c r="A12" s="81" t="s">
        <v>22</v>
      </c>
      <c r="B12" s="82"/>
      <c r="C12" s="82"/>
      <c r="D12" s="82"/>
      <c r="E12" s="82"/>
      <c r="F12" s="83"/>
      <c r="G12" s="18"/>
      <c r="H12" s="18"/>
      <c r="I12" s="22"/>
    </row>
    <row r="13" spans="1:9" ht="15.6">
      <c r="A13" s="84" t="s">
        <v>23</v>
      </c>
      <c r="B13" s="84"/>
      <c r="C13" s="84"/>
      <c r="D13" s="84"/>
      <c r="E13" s="84"/>
      <c r="F13" s="84"/>
      <c r="G13" s="19">
        <v>2175</v>
      </c>
      <c r="H13" s="19">
        <v>2202.1</v>
      </c>
      <c r="I13" s="19">
        <f>H13/G13*100</f>
        <v>101.24597701149425</v>
      </c>
    </row>
    <row r="14" spans="1:9" ht="15.6">
      <c r="A14" s="85" t="s">
        <v>24</v>
      </c>
      <c r="B14" s="86"/>
      <c r="C14" s="86"/>
      <c r="D14" s="86"/>
      <c r="E14" s="86"/>
      <c r="F14" s="87"/>
      <c r="G14" s="19">
        <v>10200.799999999999</v>
      </c>
      <c r="H14" s="19">
        <v>10200.799999999999</v>
      </c>
      <c r="I14" s="19">
        <f t="shared" ref="I14:I16" si="0">H14/G14*100</f>
        <v>100</v>
      </c>
    </row>
    <row r="15" spans="1:9" ht="15.6">
      <c r="A15" s="88" t="s">
        <v>25</v>
      </c>
      <c r="B15" s="89"/>
      <c r="C15" s="89"/>
      <c r="D15" s="89"/>
      <c r="E15" s="89"/>
      <c r="F15" s="90"/>
      <c r="G15" s="19">
        <v>70.099999999999994</v>
      </c>
      <c r="H15" s="19">
        <v>70.099999999999994</v>
      </c>
      <c r="I15" s="19">
        <f t="shared" si="0"/>
        <v>100</v>
      </c>
    </row>
    <row r="16" spans="1:9" ht="15.6">
      <c r="A16" s="88" t="s">
        <v>26</v>
      </c>
      <c r="B16" s="89"/>
      <c r="C16" s="89"/>
      <c r="D16" s="89"/>
      <c r="E16" s="89"/>
      <c r="F16" s="90"/>
      <c r="G16" s="19">
        <v>21377.3</v>
      </c>
      <c r="H16" s="19">
        <v>21377.3</v>
      </c>
      <c r="I16" s="19">
        <f t="shared" si="0"/>
        <v>100</v>
      </c>
    </row>
    <row r="17" spans="1:9" ht="15.6">
      <c r="A17" s="71"/>
      <c r="B17" s="71"/>
      <c r="C17" s="71"/>
      <c r="D17" s="71"/>
      <c r="E17" s="71"/>
      <c r="F17" s="71"/>
      <c r="G17" s="16"/>
      <c r="H17" s="16"/>
      <c r="I17" s="22"/>
    </row>
    <row r="18" spans="1:9" ht="17.399999999999999">
      <c r="A18" s="78" t="s">
        <v>27</v>
      </c>
      <c r="B18" s="79"/>
      <c r="C18" s="79"/>
      <c r="D18" s="79"/>
      <c r="E18" s="79"/>
      <c r="F18" s="80"/>
      <c r="G18" s="23">
        <f>G20+G25+G29+G33+G36</f>
        <v>33823.199999999997</v>
      </c>
      <c r="H18" s="23">
        <f>H20+H25+H29+H33+H36</f>
        <v>33823.199999999997</v>
      </c>
      <c r="I18" s="23">
        <v>99.999176761627211</v>
      </c>
    </row>
    <row r="19" spans="1:9" ht="15.6">
      <c r="A19" s="81" t="s">
        <v>22</v>
      </c>
      <c r="B19" s="82"/>
      <c r="C19" s="82"/>
      <c r="D19" s="82"/>
      <c r="E19" s="82"/>
      <c r="F19" s="83"/>
      <c r="G19" s="18"/>
      <c r="H19" s="18"/>
      <c r="I19" s="22"/>
    </row>
    <row r="20" spans="1:9" ht="16.2">
      <c r="A20" s="94" t="s">
        <v>28</v>
      </c>
      <c r="B20" s="95"/>
      <c r="C20" s="95"/>
      <c r="D20" s="95"/>
      <c r="E20" s="95"/>
      <c r="F20" s="96"/>
      <c r="G20" s="45">
        <f>SUM(G22:G24)</f>
        <v>11039.4</v>
      </c>
      <c r="H20" s="45">
        <f>SUM(H22:H24)</f>
        <v>11039.4</v>
      </c>
      <c r="I20" s="45">
        <f>H20/G20*100</f>
        <v>100</v>
      </c>
    </row>
    <row r="21" spans="1:9" ht="15.6">
      <c r="A21" s="97" t="s">
        <v>22</v>
      </c>
      <c r="B21" s="98"/>
      <c r="C21" s="98"/>
      <c r="D21" s="98"/>
      <c r="E21" s="98"/>
      <c r="F21" s="99"/>
      <c r="G21" s="19"/>
      <c r="H21" s="19"/>
      <c r="I21" s="19"/>
    </row>
    <row r="22" spans="1:9" ht="15.6">
      <c r="A22" s="100" t="s">
        <v>29</v>
      </c>
      <c r="B22" s="100"/>
      <c r="C22" s="100"/>
      <c r="D22" s="100"/>
      <c r="E22" s="100"/>
      <c r="F22" s="100"/>
      <c r="G22" s="17">
        <v>1197.4000000000001</v>
      </c>
      <c r="H22" s="17">
        <v>1197.4000000000001</v>
      </c>
      <c r="I22" s="17">
        <f>H22/G22*100</f>
        <v>100</v>
      </c>
    </row>
    <row r="23" spans="1:9" ht="15.6">
      <c r="A23" s="101" t="s">
        <v>30</v>
      </c>
      <c r="B23" s="102"/>
      <c r="C23" s="102"/>
      <c r="D23" s="102"/>
      <c r="E23" s="102"/>
      <c r="F23" s="103"/>
      <c r="G23" s="17">
        <v>2175</v>
      </c>
      <c r="H23" s="17">
        <v>2175</v>
      </c>
      <c r="I23" s="17">
        <f>H23/G23*100</f>
        <v>100</v>
      </c>
    </row>
    <row r="24" spans="1:9" ht="15.6">
      <c r="A24" s="100" t="s">
        <v>31</v>
      </c>
      <c r="B24" s="100"/>
      <c r="C24" s="100"/>
      <c r="D24" s="100"/>
      <c r="E24" s="100"/>
      <c r="F24" s="100"/>
      <c r="G24" s="17">
        <v>7667</v>
      </c>
      <c r="H24" s="17">
        <v>7667</v>
      </c>
      <c r="I24" s="17">
        <f t="shared" ref="I24:I29" si="1">H24/G24*100</f>
        <v>100</v>
      </c>
    </row>
    <row r="25" spans="1:9" ht="16.2">
      <c r="A25" s="94" t="s">
        <v>73</v>
      </c>
      <c r="B25" s="95"/>
      <c r="C25" s="95"/>
      <c r="D25" s="95"/>
      <c r="E25" s="95"/>
      <c r="F25" s="96"/>
      <c r="G25" s="46">
        <f>SUM(G27:G28)</f>
        <v>15943.9</v>
      </c>
      <c r="H25" s="46">
        <f>SUM(H27:H28)</f>
        <v>15943.9</v>
      </c>
      <c r="I25" s="46">
        <f t="shared" si="1"/>
        <v>100</v>
      </c>
    </row>
    <row r="26" spans="1:9" ht="15.6">
      <c r="A26" s="97" t="s">
        <v>22</v>
      </c>
      <c r="B26" s="98"/>
      <c r="C26" s="98"/>
      <c r="D26" s="98"/>
      <c r="E26" s="98"/>
      <c r="F26" s="99"/>
      <c r="G26" s="17"/>
      <c r="H26" s="17"/>
      <c r="I26" s="17"/>
    </row>
    <row r="27" spans="1:9" ht="15.6">
      <c r="A27" s="100" t="s">
        <v>29</v>
      </c>
      <c r="B27" s="100"/>
      <c r="C27" s="100"/>
      <c r="D27" s="100"/>
      <c r="E27" s="100"/>
      <c r="F27" s="100"/>
      <c r="G27" s="17">
        <v>15000</v>
      </c>
      <c r="H27" s="17">
        <v>15000</v>
      </c>
      <c r="I27" s="17">
        <f>H27/G27*100</f>
        <v>100</v>
      </c>
    </row>
    <row r="28" spans="1:9" ht="15.6">
      <c r="A28" s="100" t="s">
        <v>31</v>
      </c>
      <c r="B28" s="100"/>
      <c r="C28" s="100"/>
      <c r="D28" s="100"/>
      <c r="E28" s="100"/>
      <c r="F28" s="100"/>
      <c r="G28" s="17">
        <v>943.9</v>
      </c>
      <c r="H28" s="17">
        <v>943.9</v>
      </c>
      <c r="I28" s="17">
        <f>H28/G28*100</f>
        <v>100</v>
      </c>
    </row>
    <row r="29" spans="1:9" ht="16.2">
      <c r="A29" s="94" t="s">
        <v>32</v>
      </c>
      <c r="B29" s="95"/>
      <c r="C29" s="95"/>
      <c r="D29" s="95"/>
      <c r="E29" s="95"/>
      <c r="F29" s="96"/>
      <c r="G29" s="45">
        <f>SUM(G31:G32)</f>
        <v>4178.2</v>
      </c>
      <c r="H29" s="45">
        <f>SUM(H31:H32)</f>
        <v>4178.2</v>
      </c>
      <c r="I29" s="46">
        <f t="shared" si="1"/>
        <v>100</v>
      </c>
    </row>
    <row r="30" spans="1:9" ht="15.6">
      <c r="A30" s="97" t="s">
        <v>22</v>
      </c>
      <c r="B30" s="98"/>
      <c r="C30" s="98"/>
      <c r="D30" s="98"/>
      <c r="E30" s="98"/>
      <c r="F30" s="99"/>
      <c r="G30" s="16"/>
      <c r="H30" s="16"/>
      <c r="I30" s="19"/>
    </row>
    <row r="31" spans="1:9" ht="15.6">
      <c r="A31" s="100" t="s">
        <v>29</v>
      </c>
      <c r="B31" s="100"/>
      <c r="C31" s="100"/>
      <c r="D31" s="100"/>
      <c r="E31" s="100"/>
      <c r="F31" s="100"/>
      <c r="G31" s="24">
        <v>3959.6</v>
      </c>
      <c r="H31" s="24">
        <v>3959.6</v>
      </c>
      <c r="I31" s="17">
        <f>H31/G31*100</f>
        <v>100</v>
      </c>
    </row>
    <row r="32" spans="1:9" ht="15.6">
      <c r="A32" s="100" t="s">
        <v>31</v>
      </c>
      <c r="B32" s="100"/>
      <c r="C32" s="100"/>
      <c r="D32" s="100"/>
      <c r="E32" s="100"/>
      <c r="F32" s="100"/>
      <c r="G32" s="24">
        <v>218.6</v>
      </c>
      <c r="H32" s="24">
        <v>218.6</v>
      </c>
      <c r="I32" s="17">
        <f t="shared" ref="I32:I33" si="2">H32/G32*100</f>
        <v>100</v>
      </c>
    </row>
    <row r="33" spans="1:9" ht="51" customHeight="1">
      <c r="A33" s="91" t="s">
        <v>74</v>
      </c>
      <c r="B33" s="92"/>
      <c r="C33" s="92"/>
      <c r="D33" s="92"/>
      <c r="E33" s="92"/>
      <c r="F33" s="93"/>
      <c r="G33" s="48">
        <f>SUM(G35)</f>
        <v>1181</v>
      </c>
      <c r="H33" s="48">
        <f>SUM(H35)</f>
        <v>1181</v>
      </c>
      <c r="I33" s="46">
        <f t="shared" si="2"/>
        <v>100</v>
      </c>
    </row>
    <row r="34" spans="1:9" ht="15.6">
      <c r="A34" s="97" t="s">
        <v>22</v>
      </c>
      <c r="B34" s="98"/>
      <c r="C34" s="98"/>
      <c r="D34" s="98"/>
      <c r="E34" s="98"/>
      <c r="F34" s="99"/>
      <c r="G34" s="16"/>
      <c r="H34" s="16"/>
      <c r="I34" s="19"/>
    </row>
    <row r="35" spans="1:9" ht="15.6">
      <c r="A35" s="100" t="s">
        <v>31</v>
      </c>
      <c r="B35" s="100"/>
      <c r="C35" s="100"/>
      <c r="D35" s="100"/>
      <c r="E35" s="100"/>
      <c r="F35" s="100"/>
      <c r="G35" s="25">
        <v>1181</v>
      </c>
      <c r="H35" s="25">
        <v>1181</v>
      </c>
      <c r="I35" s="24">
        <f>H35/G35*100</f>
        <v>100</v>
      </c>
    </row>
    <row r="36" spans="1:9" ht="16.2">
      <c r="A36" s="91" t="s">
        <v>33</v>
      </c>
      <c r="B36" s="92"/>
      <c r="C36" s="92"/>
      <c r="D36" s="92"/>
      <c r="E36" s="92"/>
      <c r="F36" s="93"/>
      <c r="G36" s="47">
        <f>SUM(G38:G40)</f>
        <v>1480.6999999999998</v>
      </c>
      <c r="H36" s="47">
        <f>SUM(H38:H40)</f>
        <v>1480.6999999999998</v>
      </c>
      <c r="I36" s="45">
        <v>99.997250783526695</v>
      </c>
    </row>
    <row r="37" spans="1:9" ht="15.6">
      <c r="A37" s="97" t="s">
        <v>22</v>
      </c>
      <c r="B37" s="98"/>
      <c r="C37" s="98"/>
      <c r="D37" s="98"/>
      <c r="E37" s="98"/>
      <c r="F37" s="99"/>
      <c r="G37" s="16"/>
      <c r="H37" s="16"/>
      <c r="I37" s="19"/>
    </row>
    <row r="38" spans="1:9" ht="15.6">
      <c r="A38" s="100" t="s">
        <v>29</v>
      </c>
      <c r="B38" s="100"/>
      <c r="C38" s="100"/>
      <c r="D38" s="100"/>
      <c r="E38" s="100"/>
      <c r="F38" s="100"/>
      <c r="G38" s="25">
        <v>1220.3</v>
      </c>
      <c r="H38" s="25">
        <v>1220.3</v>
      </c>
      <c r="I38" s="24">
        <f>H38/G38*100</f>
        <v>100</v>
      </c>
    </row>
    <row r="39" spans="1:9" ht="15.6">
      <c r="A39" s="100" t="s">
        <v>31</v>
      </c>
      <c r="B39" s="100"/>
      <c r="C39" s="100"/>
      <c r="D39" s="100"/>
      <c r="E39" s="100"/>
      <c r="F39" s="100"/>
      <c r="G39" s="24">
        <v>190.3</v>
      </c>
      <c r="H39" s="24">
        <v>190.3</v>
      </c>
      <c r="I39" s="24">
        <f t="shared" ref="I39:I40" si="3">H39/G39*100</f>
        <v>100</v>
      </c>
    </row>
    <row r="40" spans="1:9" ht="15.6">
      <c r="A40" s="105" t="s">
        <v>34</v>
      </c>
      <c r="B40" s="105"/>
      <c r="C40" s="105"/>
      <c r="D40" s="105"/>
      <c r="E40" s="105"/>
      <c r="F40" s="105"/>
      <c r="G40" s="15">
        <v>70.099999999999994</v>
      </c>
      <c r="H40" s="15">
        <v>70.099999999999994</v>
      </c>
      <c r="I40" s="24">
        <f t="shared" si="3"/>
        <v>100</v>
      </c>
    </row>
    <row r="43" spans="1:9" ht="30" customHeight="1">
      <c r="A43" s="104" t="s">
        <v>79</v>
      </c>
      <c r="B43" s="104"/>
      <c r="C43" s="104"/>
      <c r="D43" s="104"/>
      <c r="E43" s="104"/>
      <c r="F43" s="104"/>
      <c r="G43" s="104"/>
      <c r="H43" s="104"/>
      <c r="I43" s="104"/>
    </row>
  </sheetData>
  <mergeCells count="41">
    <mergeCell ref="A43:I43"/>
    <mergeCell ref="A39:F39"/>
    <mergeCell ref="A40:F40"/>
    <mergeCell ref="A34:F34"/>
    <mergeCell ref="A35:F35"/>
    <mergeCell ref="A36:F36"/>
    <mergeCell ref="A37:F37"/>
    <mergeCell ref="A38:F38"/>
    <mergeCell ref="A33:F33"/>
    <mergeCell ref="A18:F18"/>
    <mergeCell ref="A19:F19"/>
    <mergeCell ref="A20:F20"/>
    <mergeCell ref="A21:F21"/>
    <mergeCell ref="A22:F22"/>
    <mergeCell ref="A23:F23"/>
    <mergeCell ref="A24:F24"/>
    <mergeCell ref="A29:F29"/>
    <mergeCell ref="A30:F30"/>
    <mergeCell ref="A31:F31"/>
    <mergeCell ref="A32:F32"/>
    <mergeCell ref="A25:F25"/>
    <mergeCell ref="A26:F26"/>
    <mergeCell ref="A28:F28"/>
    <mergeCell ref="A27:F27"/>
    <mergeCell ref="A6:I6"/>
    <mergeCell ref="A5:I5"/>
    <mergeCell ref="A17:F17"/>
    <mergeCell ref="A7:I7"/>
    <mergeCell ref="A9:F10"/>
    <mergeCell ref="G9:G10"/>
    <mergeCell ref="H9:H10"/>
    <mergeCell ref="I9:I10"/>
    <mergeCell ref="A11:F11"/>
    <mergeCell ref="A12:F12"/>
    <mergeCell ref="A13:F13"/>
    <mergeCell ref="A14:F14"/>
    <mergeCell ref="A15:F15"/>
    <mergeCell ref="A16:F16"/>
    <mergeCell ref="G1:I1"/>
    <mergeCell ref="G2:I2"/>
    <mergeCell ref="D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Рез.фонд</vt:lpstr>
      <vt:lpstr>Дор.фонд</vt:lpstr>
    </vt:vector>
  </TitlesOfParts>
  <Company>MultiDVD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2018-04-12T04:54:25Z</cp:lastPrinted>
  <dcterms:created xsi:type="dcterms:W3CDTF">2018-04-12T04:46:15Z</dcterms:created>
  <dcterms:modified xsi:type="dcterms:W3CDTF">2019-03-04T11:07:41Z</dcterms:modified>
</cp:coreProperties>
</file>